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bookViews>
    <workbookView xWindow="0" yWindow="0" windowWidth="28800" windowHeight="12300"/>
  </bookViews>
  <sheets>
    <sheet name="North Santiam" sheetId="5" r:id="rId1"/>
    <sheet name="South Santiam" sheetId="6" r:id="rId2"/>
    <sheet name="McKenzie" sheetId="7" r:id="rId3"/>
    <sheet name="Middle Fork" sheetId="9" r:id="rId4"/>
    <sheet name="Leaburg" sheetId="10" r:id="rId5"/>
  </sheets>
  <calcPr calcId="162913"/>
</workbook>
</file>

<file path=xl/calcChain.xml><?xml version="1.0" encoding="utf-8"?>
<calcChain xmlns="http://schemas.openxmlformats.org/spreadsheetml/2006/main">
  <c r="M33" i="5" l="1"/>
  <c r="B52" i="9" l="1"/>
  <c r="C17" i="10" l="1"/>
  <c r="D17" i="10"/>
  <c r="E17" i="10"/>
  <c r="F17" i="10"/>
  <c r="G17" i="10"/>
  <c r="B17" i="10"/>
  <c r="C35" i="10" l="1"/>
  <c r="D35" i="10"/>
  <c r="E35" i="10"/>
  <c r="F35" i="10"/>
  <c r="G35" i="10"/>
  <c r="B35" i="10"/>
  <c r="G39" i="10"/>
  <c r="F39" i="10"/>
  <c r="E39" i="10"/>
  <c r="D39" i="10"/>
  <c r="C39" i="10"/>
  <c r="B39" i="10"/>
  <c r="C21" i="10"/>
  <c r="D21" i="10"/>
  <c r="E21" i="10"/>
  <c r="F21" i="10"/>
  <c r="G21" i="10"/>
  <c r="B21" i="10"/>
  <c r="B14" i="9" l="1"/>
  <c r="C14" i="9"/>
  <c r="D14" i="9"/>
  <c r="E14" i="9"/>
  <c r="F14" i="9"/>
  <c r="G14" i="9"/>
  <c r="H14" i="9"/>
  <c r="I14" i="9"/>
  <c r="C84" i="6" l="1"/>
  <c r="G84" i="6" l="1"/>
  <c r="J52" i="6" l="1"/>
  <c r="E48" i="7" l="1"/>
  <c r="F48" i="7"/>
  <c r="G48" i="7"/>
  <c r="H48" i="7"/>
  <c r="I48" i="7"/>
  <c r="D48" i="7"/>
  <c r="E44" i="7"/>
  <c r="F44" i="7"/>
  <c r="G44" i="7"/>
  <c r="H44" i="7"/>
  <c r="I44" i="7"/>
  <c r="D44" i="7"/>
  <c r="M33" i="7"/>
  <c r="N33" i="7"/>
  <c r="O33" i="7"/>
  <c r="P33" i="7"/>
  <c r="Q33" i="7"/>
  <c r="L33" i="7"/>
  <c r="H35" i="7"/>
  <c r="M42" i="9" l="1"/>
  <c r="C52" i="9" l="1"/>
  <c r="D52" i="9"/>
  <c r="C42" i="9"/>
  <c r="D42" i="9"/>
  <c r="B42" i="9"/>
  <c r="C31" i="9"/>
  <c r="D31" i="9"/>
  <c r="B31" i="9"/>
  <c r="I35" i="7"/>
  <c r="D58" i="5"/>
  <c r="C58" i="5"/>
  <c r="B33" i="5"/>
  <c r="G19" i="5"/>
  <c r="B19" i="5"/>
  <c r="E31" i="9" l="1"/>
  <c r="F58" i="5" l="1"/>
  <c r="G58" i="5"/>
  <c r="H58" i="5"/>
  <c r="B34" i="6" l="1"/>
  <c r="C23" i="7" l="1"/>
  <c r="D23" i="7"/>
  <c r="E23" i="7"/>
  <c r="F23" i="7"/>
  <c r="G23" i="7"/>
  <c r="H23" i="7"/>
  <c r="I23" i="7"/>
  <c r="B23" i="7"/>
  <c r="C45" i="5" l="1"/>
  <c r="D45" i="5"/>
  <c r="B45" i="5"/>
  <c r="E45" i="5" l="1"/>
  <c r="C26" i="9"/>
  <c r="D26" i="9"/>
  <c r="B26" i="9"/>
  <c r="C19" i="9"/>
  <c r="D19" i="9"/>
  <c r="E19" i="9"/>
  <c r="F19" i="9"/>
  <c r="G19" i="9"/>
  <c r="H19" i="9"/>
  <c r="I19" i="9"/>
  <c r="B19" i="9"/>
  <c r="I62" i="6" l="1"/>
  <c r="J62" i="6"/>
  <c r="H62" i="6"/>
  <c r="C61" i="6"/>
  <c r="D61" i="6"/>
  <c r="B61" i="6"/>
  <c r="H52" i="6"/>
  <c r="I52" i="6"/>
  <c r="C19" i="5"/>
  <c r="D19" i="5"/>
  <c r="E19" i="5"/>
  <c r="F19" i="5"/>
  <c r="H19" i="5"/>
  <c r="I19" i="5"/>
  <c r="J19" i="5"/>
  <c r="K19" i="5"/>
  <c r="L19" i="5"/>
  <c r="M19" i="5"/>
  <c r="C36" i="7"/>
  <c r="D36" i="7"/>
  <c r="B36" i="7"/>
  <c r="C29" i="7"/>
  <c r="D29" i="7"/>
  <c r="B29" i="7"/>
  <c r="B83" i="5"/>
  <c r="C83" i="5"/>
  <c r="D83" i="5"/>
  <c r="E83" i="5"/>
  <c r="F83" i="5"/>
  <c r="C34" i="6"/>
  <c r="D34" i="6"/>
  <c r="E34" i="6"/>
  <c r="F34" i="6"/>
  <c r="G34" i="6"/>
  <c r="H34" i="6"/>
  <c r="I34" i="6"/>
  <c r="J34" i="6"/>
  <c r="K34" i="6"/>
  <c r="F70" i="5"/>
  <c r="D70" i="5"/>
  <c r="E70" i="5"/>
  <c r="C70" i="5"/>
  <c r="B70" i="5"/>
  <c r="E58" i="5"/>
  <c r="D39" i="5"/>
  <c r="B39" i="5"/>
  <c r="C39" i="5"/>
  <c r="M42" i="5"/>
  <c r="L42" i="5"/>
  <c r="K42" i="5"/>
  <c r="J42" i="5"/>
  <c r="I42" i="5"/>
  <c r="H42" i="5"/>
  <c r="L33" i="5"/>
  <c r="K33" i="5"/>
  <c r="J33" i="5"/>
  <c r="I33" i="5"/>
  <c r="H33" i="5"/>
  <c r="G33" i="5"/>
  <c r="F33" i="5"/>
  <c r="E33" i="5"/>
  <c r="D33" i="5"/>
  <c r="C33" i="5"/>
  <c r="I15" i="7"/>
  <c r="H15" i="7"/>
  <c r="G15" i="7"/>
  <c r="F15" i="7"/>
  <c r="E15" i="7"/>
  <c r="D15" i="7"/>
  <c r="C15" i="7"/>
  <c r="B15" i="7"/>
  <c r="D49" i="9"/>
  <c r="C49" i="9"/>
  <c r="B49" i="9"/>
  <c r="J39" i="9"/>
  <c r="I39" i="9"/>
  <c r="H39" i="9"/>
  <c r="D39" i="9"/>
  <c r="C39" i="9"/>
  <c r="B39" i="9"/>
  <c r="C77" i="6"/>
  <c r="G78" i="6"/>
  <c r="D52" i="6"/>
  <c r="C52" i="6"/>
  <c r="B52" i="6"/>
  <c r="AA44" i="6"/>
  <c r="Z44" i="6"/>
  <c r="Y44" i="6"/>
  <c r="X44" i="6"/>
  <c r="W44" i="6"/>
  <c r="V44" i="6"/>
  <c r="K20" i="6"/>
  <c r="J20" i="6"/>
  <c r="I20" i="6"/>
  <c r="H20" i="6"/>
  <c r="G20" i="6"/>
  <c r="F20" i="6"/>
  <c r="E20" i="6"/>
  <c r="D20" i="6"/>
  <c r="C20" i="6"/>
  <c r="B20" i="6"/>
  <c r="E36" i="7" l="1"/>
  <c r="K62" i="6"/>
  <c r="E61" i="6"/>
</calcChain>
</file>

<file path=xl/comments1.xml><?xml version="1.0" encoding="utf-8"?>
<comments xmlns="http://schemas.openxmlformats.org/spreadsheetml/2006/main">
  <authors>
    <author>Ryan Couture</author>
  </authors>
  <commentList>
    <comment ref="B24" authorId="0" shapeId="0">
      <text>
        <r>
          <rPr>
            <b/>
            <sz val="9"/>
            <color indexed="81"/>
            <rFont val="Tahoma"/>
            <charset val="1"/>
          </rPr>
          <t>Ryan Couture:</t>
        </r>
        <r>
          <rPr>
            <sz val="9"/>
            <color indexed="81"/>
            <rFont val="Tahoma"/>
            <charset val="1"/>
          </rPr>
          <t xml:space="preserve">
includes non-marked</t>
        </r>
      </text>
    </comment>
  </commentList>
</comments>
</file>

<file path=xl/sharedStrings.xml><?xml version="1.0" encoding="utf-8"?>
<sst xmlns="http://schemas.openxmlformats.org/spreadsheetml/2006/main" count="393" uniqueCount="93">
  <si>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</si>
  <si>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</si>
  <si>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</si>
  <si>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</si>
  <si>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</si>
  <si>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</si>
  <si>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</si>
  <si>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</si>
  <si>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</si>
  <si>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</si>
  <si>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</si>
  <si>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</si>
  <si>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</si>
  <si>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</si>
  <si>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</si>
  <si>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</si>
  <si>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</si>
  <si>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</si>
  <si>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</si>
  <si>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</si>
  <si>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</si>
  <si>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</si>
  <si>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</si>
  <si>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</si>
  <si>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</si>
  <si>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</si>
  <si>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</si>
  <si>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</si>
  <si>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</si>
  <si>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</si>
  <si>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</si>
  <si>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</si>
  <si>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</si>
  <si>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</si>
  <si>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</si>
  <si>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</si>
  <si>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</si>
  <si>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</si>
  <si>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</si>
  <si>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</si>
  <si>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</si>
  <si>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</si>
  <si>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</si>
  <si>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</si>
  <si>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</si>
  <si>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</si>
  <si>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</si>
  <si>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</si>
  <si>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</si>
  <si>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</si>
  <si>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</si>
  <si>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</si>
  <si>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</si>
  <si>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</si>
  <si>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</si>
  <si>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</si>
  <si>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</si>
  <si>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</si>
  <si>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</si>
  <si>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</si>
  <si>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</si>
  <si>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</si>
  <si>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</si>
  <si>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</si>
  <si>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</si>
  <si>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</si>
  <si>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</si>
  <si>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</si>
  <si>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</si>
  <si>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</si>
  <si>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</si>
  <si>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</si>
  <si>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</si>
  <si>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</si>
  <si>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</si>
  <si>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</si>
  <si>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</si>
  <si>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</si>
  <si>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</si>
  <si>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</si>
  <si>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Apr*</t>
  </si>
  <si>
    <t>* 73 male STW and 37 female STW recycled to Mehama during high TDG period</t>
  </si>
  <si>
    <t>July*</t>
  </si>
  <si>
    <t>June*</t>
  </si>
  <si>
    <t>CHS From Leaburg Dam Trap (Left Bank Ladder)</t>
  </si>
  <si>
    <t>Total</t>
  </si>
  <si>
    <t>CHS From Leaburg Hatchery Trap</t>
  </si>
  <si>
    <t>TOTALS</t>
  </si>
  <si>
    <t>*Leaburg collections added here and  to a seperate tab</t>
  </si>
  <si>
    <t>Horn Creek</t>
  </si>
  <si>
    <t>N. Santiam</t>
  </si>
  <si>
    <t>Gordon Rd</t>
  </si>
  <si>
    <t xml:space="preserve">Aug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</si>
</sst>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[$-409]d\-mmm;@"/>
    <numFmt numFmtId="165" formatCode="0.0%"/>
    <numFmt numFmtId="166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 tint="-0.349986266670735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3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11" fillId="0" borderId="0" xfId="0" applyFont="1"/>
    <xf numFmtId="164" fontId="10" fillId="0" borderId="0" xfId="0" applyFont="1"/>
    <xf numFmtId="164" fontId="10" fillId="2" borderId="11" xfId="0" applyFont="1" applyFill="1" applyBorder="1" applyAlignment="1">
      <alignment horizontal="center"/>
    </xf>
    <xf numFmtId="164" fontId="12" fillId="2" borderId="1" xfId="0" applyFont="1" applyFill="1" applyBorder="1" applyAlignment="1">
      <alignment horizontal="center"/>
    </xf>
    <xf numFmtId="164" fontId="10" fillId="2" borderId="1" xfId="0" applyFont="1" applyFill="1" applyBorder="1" applyAlignment="1">
      <alignment horizontal="center"/>
    </xf>
    <xf numFmtId="164" fontId="10" fillId="2" borderId="15" xfId="0" applyFont="1" applyFill="1" applyBorder="1" applyAlignment="1">
      <alignment horizontal="center"/>
    </xf>
    <xf numFmtId="16" fontId="10" fillId="0" borderId="1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1" fontId="13" fillId="0" borderId="2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13" fillId="0" borderId="36" xfId="0" applyNumberFormat="1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64" fontId="10" fillId="2" borderId="11" xfId="0" applyFont="1" applyFill="1" applyBorder="1"/>
    <xf numFmtId="164" fontId="10" fillId="0" borderId="11" xfId="0" applyFont="1" applyBorder="1" applyAlignment="1">
      <alignment horizontal="center"/>
    </xf>
    <xf numFmtId="16" fontId="10" fillId="0" borderId="19" xfId="0" applyNumberFormat="1" applyFont="1" applyFill="1" applyBorder="1"/>
    <xf numFmtId="1" fontId="12" fillId="0" borderId="20" xfId="0" applyNumberFormat="1" applyFont="1" applyFill="1" applyBorder="1" applyAlignment="1">
      <alignment horizontal="center"/>
    </xf>
    <xf numFmtId="1" fontId="12" fillId="0" borderId="39" xfId="0" applyNumberFormat="1" applyFont="1" applyFill="1" applyBorder="1" applyAlignment="1">
      <alignment horizontal="center"/>
    </xf>
    <xf numFmtId="16" fontId="13" fillId="0" borderId="22" xfId="0" applyNumberFormat="1" applyFont="1" applyFill="1" applyBorder="1"/>
    <xf numFmtId="16" fontId="13" fillId="0" borderId="11" xfId="0" applyNumberFormat="1" applyFont="1" applyFill="1" applyBorder="1"/>
    <xf numFmtId="16" fontId="10" fillId="0" borderId="16" xfId="0" applyNumberFormat="1" applyFont="1" applyBorder="1"/>
    <xf numFmtId="1" fontId="10" fillId="0" borderId="17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64" fontId="14" fillId="0" borderId="0" xfId="1" applyFont="1" applyBorder="1" applyAlignment="1">
      <alignment horizontal="center"/>
    </xf>
    <xf numFmtId="16" fontId="13" fillId="0" borderId="27" xfId="0" applyNumberFormat="1" applyFont="1" applyFill="1" applyBorder="1"/>
    <xf numFmtId="16" fontId="10" fillId="0" borderId="0" xfId="0" applyNumberFormat="1" applyFont="1" applyBorder="1"/>
    <xf numFmtId="1" fontId="10" fillId="0" borderId="0" xfId="0" applyNumberFormat="1" applyFont="1" applyBorder="1" applyAlignment="1">
      <alignment horizontal="center"/>
    </xf>
    <xf numFmtId="16" fontId="13" fillId="0" borderId="16" xfId="0" applyNumberFormat="1" applyFont="1" applyFill="1" applyBorder="1"/>
    <xf numFmtId="16" fontId="13" fillId="0" borderId="0" xfId="0" applyNumberFormat="1" applyFont="1" applyBorder="1"/>
    <xf numFmtId="164" fontId="10" fillId="0" borderId="1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64" fontId="10" fillId="0" borderId="32" xfId="0" applyFont="1" applyFill="1" applyBorder="1" applyAlignment="1">
      <alignment horizontal="center"/>
    </xf>
    <xf numFmtId="1" fontId="10" fillId="0" borderId="33" xfId="0" applyNumberFormat="1" applyFont="1" applyBorder="1" applyAlignment="1">
      <alignment horizont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34" xfId="0" applyNumberFormat="1" applyFont="1" applyBorder="1" applyAlignment="1">
      <alignment horizontal="center" vertical="center"/>
    </xf>
    <xf numFmtId="1" fontId="10" fillId="0" borderId="0" xfId="0" applyNumberFormat="1" applyFont="1" applyBorder="1"/>
    <xf numFmtId="1" fontId="13" fillId="2" borderId="33" xfId="0" applyNumberFormat="1" applyFont="1" applyFill="1" applyBorder="1"/>
    <xf numFmtId="1" fontId="13" fillId="0" borderId="33" xfId="0" applyNumberFormat="1" applyFont="1" applyBorder="1" applyAlignment="1">
      <alignment horizontal="center" vertical="center"/>
    </xf>
    <xf numFmtId="164" fontId="14" fillId="0" borderId="0" xfId="0" applyFont="1"/>
    <xf numFmtId="164" fontId="14" fillId="0" borderId="0" xfId="1" applyFont="1" applyBorder="1" applyAlignment="1"/>
    <xf numFmtId="164" fontId="10" fillId="2" borderId="11" xfId="1" applyFont="1" applyFill="1" applyBorder="1" applyAlignment="1">
      <alignment horizontal="center"/>
    </xf>
    <xf numFmtId="164" fontId="14" fillId="0" borderId="25" xfId="1" applyFont="1" applyBorder="1" applyAlignment="1">
      <alignment horizontal="center"/>
    </xf>
    <xf numFmtId="164" fontId="10" fillId="2" borderId="6" xfId="1" applyFont="1" applyFill="1" applyBorder="1" applyAlignment="1">
      <alignment horizontal="center"/>
    </xf>
    <xf numFmtId="164" fontId="10" fillId="2" borderId="36" xfId="1" applyFont="1" applyFill="1" applyBorder="1" applyAlignment="1">
      <alignment horizontal="center"/>
    </xf>
    <xf numFmtId="164" fontId="13" fillId="0" borderId="10" xfId="0" applyFont="1" applyBorder="1"/>
    <xf numFmtId="164" fontId="13" fillId="0" borderId="11" xfId="0" applyFont="1" applyBorder="1"/>
    <xf numFmtId="164" fontId="10" fillId="0" borderId="0" xfId="0" applyFont="1" applyBorder="1"/>
    <xf numFmtId="164" fontId="0" fillId="0" borderId="0" xfId="0"/>
    <xf numFmtId="16" fontId="13" fillId="0" borderId="11" xfId="0" applyNumberFormat="1" applyFont="1" applyBorder="1"/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6" fontId="13" fillId="0" borderId="27" xfId="0" applyNumberFormat="1" applyFont="1" applyBorder="1"/>
    <xf numFmtId="1" fontId="13" fillId="0" borderId="5" xfId="0" applyNumberFormat="1" applyFont="1" applyBorder="1" applyAlignment="1">
      <alignment horizontal="center"/>
    </xf>
    <xf numFmtId="1" fontId="13" fillId="0" borderId="28" xfId="0" applyNumberFormat="1" applyFont="1" applyBorder="1" applyAlignment="1">
      <alignment horizontal="center"/>
    </xf>
    <xf numFmtId="16" fontId="13" fillId="0" borderId="16" xfId="0" applyNumberFormat="1" applyFont="1" applyBorder="1"/>
    <xf numFmtId="1" fontId="13" fillId="0" borderId="1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64" fontId="10" fillId="0" borderId="12" xfId="0" applyFont="1" applyBorder="1" applyAlignment="1">
      <alignment horizontal="center"/>
    </xf>
    <xf numFmtId="164" fontId="10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3" fillId="0" borderId="22" xfId="0" applyNumberFormat="1" applyFont="1" applyBorder="1"/>
    <xf numFmtId="164" fontId="0" fillId="0" borderId="5" xfId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10" fillId="0" borderId="12" xfId="0" applyFont="1" applyBorder="1"/>
    <xf numFmtId="1" fontId="10" fillId="0" borderId="13" xfId="0" applyNumberFormat="1" applyFont="1" applyBorder="1" applyAlignment="1">
      <alignment horizontal="center"/>
    </xf>
    <xf numFmtId="1" fontId="10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1" fontId="10" fillId="2" borderId="1" xfId="0" applyNumberFormat="1" applyFont="1" applyFill="1" applyBorder="1"/>
    <xf numFmtId="1" fontId="10" fillId="2" borderId="23" xfId="0" applyNumberFormat="1" applyFont="1" applyFill="1" applyBorder="1"/>
    <xf numFmtId="1" fontId="13" fillId="0" borderId="34" xfId="0" applyNumberFormat="1" applyFont="1" applyBorder="1" applyAlignment="1">
      <alignment horizontal="center" vertical="center"/>
    </xf>
    <xf numFmtId="164" fontId="13" fillId="0" borderId="10" xfId="0" applyFont="1" applyBorder="1" applyAlignment="1">
      <alignment horizontal="left"/>
    </xf>
    <xf numFmtId="164" fontId="13" fillId="0" borderId="11" xfId="0" applyFont="1" applyBorder="1" applyAlignment="1">
      <alignment horizontal="left"/>
    </xf>
    <xf numFmtId="164" fontId="13" fillId="0" borderId="16" xfId="0" applyFont="1" applyBorder="1" applyAlignment="1">
      <alignment horizontal="left"/>
    </xf>
    <xf numFmtId="1" fontId="13" fillId="0" borderId="6" xfId="0" applyNumberFormat="1" applyFont="1" applyFill="1" applyBorder="1" applyAlignment="1">
      <alignment horizontal="center"/>
    </xf>
    <xf numFmtId="1" fontId="13" fillId="0" borderId="40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" fontId="13" fillId="0" borderId="5" xfId="0" applyNumberFormat="1" applyFont="1" applyFill="1" applyBorder="1" applyAlignment="1">
      <alignment horizontal="center"/>
    </xf>
    <xf numFmtId="1" fontId="13" fillId="0" borderId="38" xfId="0" applyNumberFormat="1" applyFont="1" applyFill="1" applyBorder="1" applyAlignment="1">
      <alignment horizontal="center"/>
    </xf>
    <xf numFmtId="1" fontId="13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0" borderId="11" xfId="0" applyNumberFormat="1" applyFill="1" applyBorder="1" applyAlignment="1">
      <alignment horizontal="center"/>
    </xf>
    <xf numFmtId="164" fontId="10" fillId="0" borderId="0" xfId="0" applyFont="1" applyFill="1"/>
    <xf numFmtId="16" fontId="0" fillId="0" borderId="1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9" fontId="10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164" fontId="12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10" fillId="2" borderId="21" xfId="3" applyFont="1" applyFill="1" applyBorder="1" applyAlignment="1">
      <alignment horizontal="center"/>
    </xf>
    <xf numFmtId="9" fontId="13" fillId="2" borderId="36" xfId="3" applyFont="1" applyFill="1" applyBorder="1" applyAlignment="1">
      <alignment horizontal="center"/>
    </xf>
    <xf numFmtId="9" fontId="13" fillId="2" borderId="15" xfId="3" applyFont="1" applyFill="1" applyBorder="1" applyAlignment="1">
      <alignment horizontal="center"/>
    </xf>
    <xf numFmtId="9" fontId="13" fillId="2" borderId="28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6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3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center"/>
    </xf>
    <xf numFmtId="9" fontId="13" fillId="0" borderId="0" xfId="3" applyFont="1" applyFill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64" fontId="8" fillId="0" borderId="19" xfId="0" applyFont="1" applyBorder="1"/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3" fillId="0" borderId="27" xfId="0" applyFont="1" applyBorder="1"/>
    <xf numFmtId="164" fontId="13" fillId="0" borderId="19" xfId="0" applyFont="1" applyBorder="1"/>
    <xf numFmtId="1" fontId="13" fillId="0" borderId="20" xfId="0" applyNumberFormat="1" applyFont="1" applyBorder="1" applyAlignment="1">
      <alignment horizontal="center"/>
    </xf>
    <xf numFmtId="1" fontId="13" fillId="0" borderId="21" xfId="0" applyNumberFormat="1" applyFont="1" applyBorder="1" applyAlignment="1">
      <alignment horizontal="center"/>
    </xf>
    <xf numFmtId="16" fontId="17" fillId="0" borderId="11" xfId="0" applyNumberFormat="1" applyFont="1" applyBorder="1" applyAlignment="1">
      <alignment horizontal="center"/>
    </xf>
    <xf numFmtId="16" fontId="10" fillId="0" borderId="32" xfId="0" applyNumberFormat="1" applyFont="1" applyBorder="1"/>
    <xf numFmtId="164" fontId="10" fillId="0" borderId="13" xfId="0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10" fillId="0" borderId="12" xfId="0" applyFont="1" applyBorder="1" applyAlignment="1">
      <alignment horizontal="left"/>
    </xf>
    <xf numFmtId="1" fontId="10" fillId="2" borderId="13" xfId="0" applyNumberFormat="1" applyFont="1" applyFill="1" applyBorder="1"/>
    <xf numFmtId="1" fontId="10" fillId="0" borderId="13" xfId="0" applyNumberFormat="1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164" fontId="13" fillId="0" borderId="32" xfId="0" applyFont="1" applyBorder="1" applyAlignment="1">
      <alignment horizontal="left"/>
    </xf>
    <xf numFmtId="1" fontId="10" fillId="0" borderId="23" xfId="0" applyNumberFormat="1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0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0" fillId="7" borderId="28" xfId="1" applyNumberFormat="1" applyFont="1" applyFill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3" fillId="2" borderId="1" xfId="0" applyFon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5" xfId="0" applyFill="1" applyBorder="1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0" fontId="9" fillId="8" borderId="1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1" fontId="0" fillId="7" borderId="15" xfId="0" applyNumberFormat="1" applyFill="1" applyBorder="1" applyAlignment="1">
      <alignment horizontal="center"/>
    </xf>
    <xf numFmtId="164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8" fillId="0" borderId="19" xfId="0" applyFont="1" applyBorder="1"/>
    <xf numFmtId="164" fontId="10" fillId="2" borderId="12" xfId="0" applyFont="1" applyFill="1" applyBorder="1" applyAlignment="1">
      <alignment horizontal="center"/>
    </xf>
    <xf numFmtId="164" fontId="12" fillId="2" borderId="13" xfId="0" applyFont="1" applyFill="1" applyBorder="1" applyAlignment="1">
      <alignment horizontal="center"/>
    </xf>
    <xf numFmtId="164" fontId="10" fillId="2" borderId="13" xfId="0" applyFont="1" applyFill="1" applyBorder="1" applyAlignment="1">
      <alignment horizontal="center"/>
    </xf>
    <xf numFmtId="164" fontId="10" fillId="2" borderId="24" xfId="0" applyFont="1" applyFill="1" applyBorder="1" applyAlignment="1">
      <alignment horizontal="center"/>
    </xf>
    <xf numFmtId="16" fontId="10" fillId="0" borderId="16" xfId="0" applyNumberFormat="1" applyFont="1" applyBorder="1" applyAlignment="1">
      <alignment horizontal="center"/>
    </xf>
    <xf numFmtId="1" fontId="0" fillId="0" borderId="17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left"/>
    </xf>
    <xf numFmtId="0" fontId="0" fillId="0" borderId="15" xfId="0" applyNumberFormat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0" fillId="0" borderId="1" xfId="0" applyBorder="1"/>
    <xf numFmtId="164" fontId="6" fillId="0" borderId="10" xfId="0" applyFont="1" applyFill="1" applyBorder="1" applyAlignment="1">
      <alignment horizontal="left"/>
    </xf>
    <xf numFmtId="164" fontId="0" fillId="0" borderId="15" xfId="0" applyBorder="1"/>
    <xf numFmtId="164" fontId="0" fillId="0" borderId="11" xfId="0" applyFont="1" applyBorder="1" applyAlignment="1">
      <alignment horizontal="left"/>
    </xf>
    <xf numFmtId="164" fontId="10" fillId="0" borderId="19" xfId="0" applyFont="1" applyBorder="1" applyAlignment="1">
      <alignment horizontal="center"/>
    </xf>
    <xf numFmtId="164" fontId="10" fillId="0" borderId="16" xfId="0" applyFont="1" applyBorder="1"/>
    <xf numFmtId="164" fontId="0" fillId="0" borderId="10" xfId="0" applyFont="1" applyBorder="1" applyAlignment="1">
      <alignment horizontal="left"/>
    </xf>
    <xf numFmtId="0" fontId="0" fillId="0" borderId="2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164" fontId="6" fillId="0" borderId="16" xfId="0" applyFont="1" applyFill="1" applyBorder="1" applyAlignment="1">
      <alignment horizontal="center"/>
    </xf>
    <xf numFmtId="0" fontId="6" fillId="0" borderId="17" xfId="0" applyNumberFormat="1" applyFont="1" applyFill="1" applyBorder="1" applyAlignment="1">
      <alignment horizontal="center"/>
    </xf>
    <xf numFmtId="0" fontId="6" fillId="0" borderId="18" xfId="0" applyNumberFormat="1" applyFont="1" applyFill="1" applyBorder="1" applyAlignment="1">
      <alignment horizontal="center"/>
    </xf>
    <xf numFmtId="166" fontId="14" fillId="0" borderId="17" xfId="2" applyNumberFormat="1" applyFont="1" applyBorder="1"/>
    <xf numFmtId="166" fontId="14" fillId="0" borderId="18" xfId="2" applyNumberFormat="1" applyFont="1" applyBorder="1"/>
    <xf numFmtId="164" fontId="0" fillId="0" borderId="11" xfId="0" applyFont="1" applyFill="1" applyBorder="1" applyAlignment="1">
      <alignment horizontal="center" vertical="center"/>
    </xf>
    <xf numFmtId="1" fontId="20" fillId="0" borderId="23" xfId="0" applyNumberFormat="1" applyFont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10" fillId="0" borderId="2" xfId="0" applyFont="1" applyFill="1" applyBorder="1" applyAlignment="1">
      <alignment horizontal="center"/>
    </xf>
    <xf numFmtId="164" fontId="10" fillId="0" borderId="4" xfId="0" applyFont="1" applyFill="1" applyBorder="1" applyAlignment="1">
      <alignment horizontal="center"/>
    </xf>
    <xf numFmtId="164" fontId="10" fillId="0" borderId="3" xfId="0" applyFont="1" applyFill="1" applyBorder="1" applyAlignment="1">
      <alignment horizontal="center"/>
    </xf>
    <xf numFmtId="164" fontId="14" fillId="0" borderId="10" xfId="1" applyFont="1" applyFill="1" applyBorder="1" applyAlignment="1">
      <alignment horizontal="center"/>
    </xf>
    <xf numFmtId="164" fontId="14" fillId="0" borderId="23" xfId="1" applyFont="1" applyFill="1" applyBorder="1" applyAlignment="1">
      <alignment horizontal="center"/>
    </xf>
    <xf numFmtId="164" fontId="14" fillId="0" borderId="14" xfId="1" applyFont="1" applyFill="1" applyBorder="1" applyAlignment="1">
      <alignment horizontal="center"/>
    </xf>
    <xf numFmtId="164" fontId="10" fillId="0" borderId="1" xfId="1" applyFont="1" applyBorder="1" applyAlignment="1">
      <alignment horizontal="center"/>
    </xf>
    <xf numFmtId="164" fontId="10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4" fillId="0" borderId="41" xfId="0" applyFont="1" applyFill="1" applyBorder="1" applyAlignment="1">
      <alignment horizontal="center"/>
    </xf>
    <xf numFmtId="164" fontId="14" fillId="0" borderId="42" xfId="0" applyFont="1" applyFill="1" applyBorder="1" applyAlignment="1">
      <alignment horizontal="center"/>
    </xf>
    <xf numFmtId="164" fontId="14" fillId="0" borderId="43" xfId="0" applyFont="1" applyFill="1" applyBorder="1" applyAlignment="1">
      <alignment horizontal="center"/>
    </xf>
    <xf numFmtId="164" fontId="10" fillId="0" borderId="1" xfId="0" applyFont="1" applyBorder="1" applyAlignment="1">
      <alignment horizontal="center"/>
    </xf>
    <xf numFmtId="164" fontId="10" fillId="0" borderId="15" xfId="0" applyFont="1" applyBorder="1" applyAlignment="1">
      <alignment horizontal="center"/>
    </xf>
    <xf numFmtId="164" fontId="10" fillId="0" borderId="26" xfId="0" applyFont="1" applyFill="1" applyBorder="1" applyAlignment="1">
      <alignment horizontal="center"/>
    </xf>
    <xf numFmtId="164" fontId="14" fillId="0" borderId="29" xfId="0" applyFont="1" applyFill="1" applyBorder="1" applyAlignment="1">
      <alignment horizontal="left"/>
    </xf>
    <xf numFmtId="164" fontId="14" fillId="0" borderId="30" xfId="0" applyFont="1" applyFill="1" applyBorder="1" applyAlignment="1">
      <alignment horizontal="left"/>
    </xf>
    <xf numFmtId="164" fontId="14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1" xfId="0" applyFont="1" applyFill="1" applyBorder="1" applyAlignment="1">
      <alignment horizontal="center"/>
    </xf>
    <xf numFmtId="0" fontId="0" fillId="0" borderId="15" xfId="0" applyNumberFormat="1" applyFon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" fontId="0" fillId="0" borderId="1" xfId="0" applyNumberFormat="1" applyFont="1" applyFill="1" applyBorder="1" applyAlignment="1">
      <alignment horizontal="center"/>
    </xf>
    <xf numFmtId="10" fontId="13" fillId="0" borderId="17" xfId="3" applyNumberFormat="1" applyFon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"/>
  <sheetViews>
    <sheetView tabSelected="1" workbookViewId="0">
      <selection activeCell="M85" sqref="M85"/>
    </sheetView>
  </sheetViews>
  <sheetFormatPr defaultRowHeight="15" x14ac:dyDescent="0.25"/>
  <cols>
    <col min="1" max="1" width="13.7109375" style="129" customWidth="1"/>
    <col min="2" max="2" width="19.140625" style="129" customWidth="1"/>
    <col min="3" max="3" width="10.5703125" style="129" customWidth="1"/>
    <col min="4" max="4" width="10" style="129" customWidth="1"/>
    <col min="5" max="5" width="14.5703125" style="129" customWidth="1"/>
    <col min="6" max="6" width="8.5703125" style="129" customWidth="1"/>
    <col min="7" max="7" width="10.42578125" style="129" customWidth="1"/>
    <col min="8" max="8" width="8.42578125" style="129" customWidth="1"/>
    <col min="9" max="9" width="10.140625" style="129" customWidth="1"/>
    <col min="10" max="10" width="10.5703125" style="129" customWidth="1"/>
    <col min="11" max="11" width="9.5703125" style="129" customWidth="1"/>
    <col min="12" max="12" width="9.140625" style="129"/>
    <col min="13" max="13" width="11.140625" style="129" customWidth="1"/>
    <col min="14" max="14" width="9.140625" style="129"/>
    <col min="15" max="15" width="4.28515625" style="129" customWidth="1"/>
    <col min="17" max="17" width="12.85546875" customWidth="1"/>
  </cols>
  <sheetData>
    <row r="1" spans="1:18" ht="29.25" thickBot="1" x14ac:dyDescent="0.5">
      <c r="A1" s="441" t="s">
        <v>34</v>
      </c>
      <c r="B1" s="442"/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3"/>
    </row>
    <row r="2" spans="1:18" ht="18.75" x14ac:dyDescent="0.3">
      <c r="A2" s="128"/>
    </row>
    <row r="3" spans="1:18" ht="16.5" thickBot="1" x14ac:dyDescent="0.3">
      <c r="A3" s="43" t="s">
        <v>38</v>
      </c>
      <c r="B3" s="270"/>
    </row>
    <row r="4" spans="1:18" ht="15.75" thickBot="1" x14ac:dyDescent="0.3">
      <c r="A4" s="189"/>
      <c r="B4" s="444" t="s">
        <v>16</v>
      </c>
      <c r="C4" s="444"/>
      <c r="D4" s="444"/>
      <c r="E4" s="444" t="s">
        <v>17</v>
      </c>
      <c r="F4" s="444"/>
      <c r="G4" s="444"/>
      <c r="H4" s="334" t="s">
        <v>14</v>
      </c>
      <c r="I4" s="444" t="s">
        <v>15</v>
      </c>
      <c r="J4" s="444"/>
      <c r="K4" s="334" t="s">
        <v>2</v>
      </c>
      <c r="L4" s="334" t="s">
        <v>29</v>
      </c>
      <c r="M4" s="190" t="s">
        <v>1</v>
      </c>
    </row>
    <row r="5" spans="1:18" x14ac:dyDescent="0.25">
      <c r="A5" s="400" t="s">
        <v>0</v>
      </c>
      <c r="B5" s="401" t="s">
        <v>4</v>
      </c>
      <c r="C5" s="402" t="s">
        <v>3</v>
      </c>
      <c r="D5" s="402" t="s">
        <v>5</v>
      </c>
      <c r="E5" s="401" t="s">
        <v>4</v>
      </c>
      <c r="F5" s="402" t="s">
        <v>3</v>
      </c>
      <c r="G5" s="402" t="s">
        <v>5</v>
      </c>
      <c r="H5" s="402"/>
      <c r="I5" s="402" t="s">
        <v>4</v>
      </c>
      <c r="J5" s="402" t="s">
        <v>3</v>
      </c>
      <c r="K5" s="402"/>
      <c r="L5" s="402"/>
      <c r="M5" s="403"/>
    </row>
    <row r="6" spans="1:18" x14ac:dyDescent="0.25">
      <c r="A6" s="478">
        <v>43678</v>
      </c>
      <c r="B6" s="393">
        <v>53</v>
      </c>
      <c r="C6" s="393">
        <v>38</v>
      </c>
      <c r="D6" s="393">
        <v>14</v>
      </c>
      <c r="E6" s="393">
        <v>27</v>
      </c>
      <c r="F6" s="393">
        <v>6</v>
      </c>
      <c r="G6" s="393">
        <v>0</v>
      </c>
      <c r="H6" s="393">
        <v>39</v>
      </c>
      <c r="I6" s="393">
        <v>0</v>
      </c>
      <c r="J6" s="393">
        <v>0</v>
      </c>
      <c r="K6" s="393">
        <v>0</v>
      </c>
      <c r="L6" s="393">
        <v>5</v>
      </c>
      <c r="M6" s="382">
        <v>0</v>
      </c>
    </row>
    <row r="7" spans="1:18" x14ac:dyDescent="0.25">
      <c r="A7" s="481">
        <v>43683</v>
      </c>
      <c r="B7" s="393">
        <v>26</v>
      </c>
      <c r="C7" s="393">
        <v>13</v>
      </c>
      <c r="D7" s="393">
        <v>12</v>
      </c>
      <c r="E7" s="393">
        <v>8</v>
      </c>
      <c r="F7" s="393">
        <v>2</v>
      </c>
      <c r="G7" s="393">
        <v>2</v>
      </c>
      <c r="H7" s="393">
        <v>15</v>
      </c>
      <c r="I7" s="393">
        <v>0</v>
      </c>
      <c r="J7" s="393">
        <v>0</v>
      </c>
      <c r="K7" s="393">
        <v>0</v>
      </c>
      <c r="L7" s="393">
        <v>6</v>
      </c>
      <c r="M7" s="382">
        <v>0</v>
      </c>
    </row>
    <row r="8" spans="1:18" x14ac:dyDescent="0.25">
      <c r="A8" s="481">
        <v>43685</v>
      </c>
      <c r="B8" s="393">
        <v>12</v>
      </c>
      <c r="C8" s="393">
        <v>7</v>
      </c>
      <c r="D8" s="393">
        <v>6</v>
      </c>
      <c r="E8" s="393">
        <v>2</v>
      </c>
      <c r="F8" s="393">
        <v>1</v>
      </c>
      <c r="G8" s="393">
        <v>1</v>
      </c>
      <c r="H8" s="393">
        <v>1</v>
      </c>
      <c r="I8" s="393">
        <v>0</v>
      </c>
      <c r="J8" s="393">
        <v>0</v>
      </c>
      <c r="K8" s="393">
        <v>0</v>
      </c>
      <c r="L8" s="393">
        <v>7</v>
      </c>
      <c r="M8" s="382">
        <v>0</v>
      </c>
    </row>
    <row r="9" spans="1:18" s="179" customFormat="1" x14ac:dyDescent="0.25">
      <c r="A9" s="481">
        <v>43689</v>
      </c>
      <c r="B9" s="393">
        <v>15</v>
      </c>
      <c r="C9" s="393">
        <v>13</v>
      </c>
      <c r="D9" s="393">
        <v>7</v>
      </c>
      <c r="E9" s="393">
        <v>12</v>
      </c>
      <c r="F9" s="393">
        <v>3</v>
      </c>
      <c r="G9" s="393">
        <v>0</v>
      </c>
      <c r="H9" s="393">
        <v>3</v>
      </c>
      <c r="I9" s="393">
        <v>0</v>
      </c>
      <c r="J9" s="393">
        <v>0</v>
      </c>
      <c r="K9" s="393">
        <v>0</v>
      </c>
      <c r="L9" s="393">
        <v>7</v>
      </c>
      <c r="M9" s="382">
        <v>0</v>
      </c>
      <c r="N9" s="129"/>
      <c r="O9" s="129"/>
    </row>
    <row r="10" spans="1:18" s="179" customFormat="1" x14ac:dyDescent="0.25">
      <c r="A10" s="481">
        <v>43693</v>
      </c>
      <c r="B10" s="393">
        <v>13</v>
      </c>
      <c r="C10" s="393">
        <v>10</v>
      </c>
      <c r="D10" s="393">
        <v>4</v>
      </c>
      <c r="E10" s="393">
        <v>3</v>
      </c>
      <c r="F10" s="393">
        <v>1</v>
      </c>
      <c r="G10" s="393">
        <v>0</v>
      </c>
      <c r="H10" s="393">
        <v>6</v>
      </c>
      <c r="I10" s="393">
        <v>0</v>
      </c>
      <c r="J10" s="393">
        <v>0</v>
      </c>
      <c r="K10" s="393">
        <v>0</v>
      </c>
      <c r="L10" s="393">
        <v>5</v>
      </c>
      <c r="M10" s="382">
        <v>0</v>
      </c>
      <c r="N10" s="129"/>
      <c r="O10" s="129"/>
    </row>
    <row r="11" spans="1:18" s="179" customFormat="1" x14ac:dyDescent="0.25">
      <c r="A11" s="481">
        <v>43696</v>
      </c>
      <c r="B11" s="393">
        <v>0</v>
      </c>
      <c r="C11" s="393">
        <v>0</v>
      </c>
      <c r="D11" s="393">
        <v>0</v>
      </c>
      <c r="E11" s="393">
        <v>0</v>
      </c>
      <c r="F11" s="393">
        <v>0</v>
      </c>
      <c r="G11" s="393">
        <v>1</v>
      </c>
      <c r="H11" s="393">
        <v>0</v>
      </c>
      <c r="I11" s="393">
        <v>0</v>
      </c>
      <c r="J11" s="393">
        <v>0</v>
      </c>
      <c r="K11" s="393">
        <v>0</v>
      </c>
      <c r="L11" s="393">
        <v>1</v>
      </c>
      <c r="M11" s="382">
        <v>0</v>
      </c>
      <c r="N11" s="129"/>
      <c r="O11" s="129"/>
    </row>
    <row r="12" spans="1:18" s="179" customFormat="1" x14ac:dyDescent="0.25">
      <c r="A12" s="481">
        <v>43699</v>
      </c>
      <c r="B12" s="393">
        <v>11</v>
      </c>
      <c r="C12" s="393">
        <v>4</v>
      </c>
      <c r="D12" s="393">
        <v>4</v>
      </c>
      <c r="E12" s="393">
        <v>4</v>
      </c>
      <c r="F12" s="393">
        <v>1</v>
      </c>
      <c r="G12" s="393">
        <v>0</v>
      </c>
      <c r="H12" s="393">
        <v>5</v>
      </c>
      <c r="I12" s="393">
        <v>0</v>
      </c>
      <c r="J12" s="393">
        <v>0</v>
      </c>
      <c r="K12" s="393">
        <v>0</v>
      </c>
      <c r="L12" s="393">
        <v>2</v>
      </c>
      <c r="M12" s="382">
        <v>0</v>
      </c>
      <c r="N12" s="129"/>
      <c r="O12" s="129"/>
    </row>
    <row r="13" spans="1:18" x14ac:dyDescent="0.25">
      <c r="A13" s="481">
        <v>43703</v>
      </c>
      <c r="B13" s="393">
        <v>23</v>
      </c>
      <c r="C13" s="393">
        <v>10</v>
      </c>
      <c r="D13" s="393">
        <v>2</v>
      </c>
      <c r="E13" s="393">
        <v>6</v>
      </c>
      <c r="F13" s="393">
        <v>1</v>
      </c>
      <c r="G13" s="393">
        <v>0</v>
      </c>
      <c r="H13" s="393">
        <v>2</v>
      </c>
      <c r="I13" s="393">
        <v>0</v>
      </c>
      <c r="J13" s="393">
        <v>0</v>
      </c>
      <c r="K13" s="393">
        <v>0</v>
      </c>
      <c r="L13" s="393">
        <v>2</v>
      </c>
      <c r="M13" s="382">
        <v>0</v>
      </c>
    </row>
    <row r="14" spans="1:18" s="179" customFormat="1" x14ac:dyDescent="0.25">
      <c r="A14" s="481">
        <v>43707</v>
      </c>
      <c r="B14" s="393">
        <v>20</v>
      </c>
      <c r="C14" s="393">
        <v>8</v>
      </c>
      <c r="D14" s="393">
        <v>0</v>
      </c>
      <c r="E14" s="393">
        <v>0</v>
      </c>
      <c r="F14" s="393">
        <v>0</v>
      </c>
      <c r="G14" s="393">
        <v>0</v>
      </c>
      <c r="H14" s="393">
        <v>1</v>
      </c>
      <c r="I14" s="393">
        <v>0</v>
      </c>
      <c r="J14" s="393">
        <v>0</v>
      </c>
      <c r="K14" s="393">
        <v>0</v>
      </c>
      <c r="L14" s="393">
        <v>1</v>
      </c>
      <c r="M14" s="382">
        <v>0</v>
      </c>
      <c r="N14" s="129"/>
      <c r="O14" s="129"/>
    </row>
    <row r="15" spans="1:18" s="179" customFormat="1" x14ac:dyDescent="0.25">
      <c r="A15" s="481"/>
      <c r="B15" s="393"/>
      <c r="C15" s="393"/>
      <c r="D15" s="393"/>
      <c r="E15" s="393"/>
      <c r="F15" s="393"/>
      <c r="G15" s="393"/>
      <c r="H15" s="393"/>
      <c r="I15" s="393"/>
      <c r="J15" s="393"/>
      <c r="K15" s="393"/>
      <c r="L15" s="393"/>
      <c r="M15" s="394"/>
      <c r="N15" s="129"/>
      <c r="O15" s="129"/>
    </row>
    <row r="16" spans="1:18" s="179" customFormat="1" x14ac:dyDescent="0.25">
      <c r="A16" s="407"/>
      <c r="B16" s="393"/>
      <c r="C16" s="393"/>
      <c r="D16" s="393"/>
      <c r="E16" s="393"/>
      <c r="F16" s="393"/>
      <c r="G16" s="393"/>
      <c r="H16" s="393"/>
      <c r="I16" s="393"/>
      <c r="J16" s="393"/>
      <c r="K16" s="393"/>
      <c r="L16" s="393"/>
      <c r="M16" s="394"/>
      <c r="N16" s="129"/>
      <c r="O16" s="129"/>
    </row>
    <row r="17" spans="1:19" s="179" customFormat="1" x14ac:dyDescent="0.25">
      <c r="A17" s="407"/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4"/>
      <c r="N17" s="129"/>
      <c r="O17" s="129"/>
    </row>
    <row r="18" spans="1:19" s="179" customFormat="1" ht="15.75" thickBot="1" x14ac:dyDescent="0.3">
      <c r="A18" s="404"/>
      <c r="B18" s="405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6"/>
      <c r="N18" s="129"/>
      <c r="O18" s="129"/>
    </row>
    <row r="19" spans="1:19" ht="15.75" thickBot="1" x14ac:dyDescent="0.3">
      <c r="A19" s="333" t="s">
        <v>27</v>
      </c>
      <c r="B19" s="164">
        <f>SUM(B6:B18)</f>
        <v>173</v>
      </c>
      <c r="C19" s="164">
        <f t="shared" ref="C19:M19" si="0">SUM(C6:C18)</f>
        <v>103</v>
      </c>
      <c r="D19" s="164">
        <f t="shared" si="0"/>
        <v>49</v>
      </c>
      <c r="E19" s="164">
        <f t="shared" si="0"/>
        <v>62</v>
      </c>
      <c r="F19" s="164">
        <f t="shared" si="0"/>
        <v>15</v>
      </c>
      <c r="G19" s="164">
        <f>SUM(G6:G18)</f>
        <v>4</v>
      </c>
      <c r="H19" s="164">
        <f t="shared" si="0"/>
        <v>72</v>
      </c>
      <c r="I19" s="164">
        <f t="shared" si="0"/>
        <v>0</v>
      </c>
      <c r="J19" s="164">
        <f t="shared" si="0"/>
        <v>0</v>
      </c>
      <c r="K19" s="164">
        <f t="shared" si="0"/>
        <v>0</v>
      </c>
      <c r="L19" s="164">
        <f t="shared" si="0"/>
        <v>36</v>
      </c>
      <c r="M19" s="252">
        <f t="shared" si="0"/>
        <v>0</v>
      </c>
    </row>
    <row r="20" spans="1:19" x14ac:dyDescent="0.25">
      <c r="A20" s="214" t="s">
        <v>54</v>
      </c>
      <c r="B20" s="139">
        <v>0</v>
      </c>
      <c r="C20" s="139">
        <v>0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2</v>
      </c>
      <c r="K20" s="139">
        <v>0</v>
      </c>
      <c r="L20" s="139">
        <v>7</v>
      </c>
      <c r="M20" s="140">
        <v>0</v>
      </c>
    </row>
    <row r="21" spans="1:19" x14ac:dyDescent="0.25">
      <c r="A21" s="180" t="s">
        <v>55</v>
      </c>
      <c r="B21" s="181">
        <v>0</v>
      </c>
      <c r="C21" s="181">
        <v>0</v>
      </c>
      <c r="D21" s="181">
        <v>0</v>
      </c>
      <c r="E21" s="181">
        <v>0</v>
      </c>
      <c r="F21" s="181">
        <v>0</v>
      </c>
      <c r="G21" s="181">
        <v>0</v>
      </c>
      <c r="H21" s="181">
        <v>0</v>
      </c>
      <c r="I21" s="181">
        <v>1</v>
      </c>
      <c r="J21" s="181">
        <v>0</v>
      </c>
      <c r="K21" s="181">
        <v>0</v>
      </c>
      <c r="L21" s="181">
        <v>1</v>
      </c>
      <c r="M21" s="182">
        <v>0</v>
      </c>
    </row>
    <row r="22" spans="1:19" x14ac:dyDescent="0.25">
      <c r="A22" s="180" t="s">
        <v>58</v>
      </c>
      <c r="B22" s="181">
        <v>0</v>
      </c>
      <c r="C22" s="181">
        <v>0</v>
      </c>
      <c r="D22" s="181">
        <v>0</v>
      </c>
      <c r="E22" s="181">
        <v>0</v>
      </c>
      <c r="F22" s="181">
        <v>0</v>
      </c>
      <c r="G22" s="181">
        <v>0</v>
      </c>
      <c r="H22" s="181">
        <v>0</v>
      </c>
      <c r="I22" s="181">
        <v>10</v>
      </c>
      <c r="J22" s="181">
        <v>1</v>
      </c>
      <c r="K22" s="181">
        <v>0</v>
      </c>
      <c r="L22" s="181">
        <v>3</v>
      </c>
      <c r="M22" s="182">
        <v>0</v>
      </c>
    </row>
    <row r="23" spans="1:19" x14ac:dyDescent="0.25">
      <c r="A23" s="180" t="s">
        <v>60</v>
      </c>
      <c r="B23" s="181">
        <v>0</v>
      </c>
      <c r="C23" s="181">
        <v>0</v>
      </c>
      <c r="D23" s="181">
        <v>0</v>
      </c>
      <c r="E23" s="181">
        <v>0</v>
      </c>
      <c r="F23" s="181">
        <v>0</v>
      </c>
      <c r="G23" s="181">
        <v>0</v>
      </c>
      <c r="H23" s="181">
        <v>4</v>
      </c>
      <c r="I23" s="181">
        <v>68</v>
      </c>
      <c r="J23" s="181">
        <v>56</v>
      </c>
      <c r="K23" s="181">
        <v>0</v>
      </c>
      <c r="L23" s="181">
        <v>3</v>
      </c>
      <c r="M23" s="182">
        <v>0</v>
      </c>
    </row>
    <row r="24" spans="1:19" x14ac:dyDescent="0.25">
      <c r="A24" s="180" t="s">
        <v>63</v>
      </c>
      <c r="B24" s="181">
        <v>39</v>
      </c>
      <c r="C24" s="181">
        <v>18</v>
      </c>
      <c r="D24" s="181">
        <v>0</v>
      </c>
      <c r="E24" s="181">
        <v>26</v>
      </c>
      <c r="F24" s="181">
        <v>27</v>
      </c>
      <c r="G24" s="181">
        <v>0</v>
      </c>
      <c r="H24" s="181">
        <v>29</v>
      </c>
      <c r="I24" s="181">
        <v>27</v>
      </c>
      <c r="J24" s="181">
        <v>52</v>
      </c>
      <c r="K24" s="181">
        <v>0</v>
      </c>
      <c r="L24" s="181">
        <v>19</v>
      </c>
      <c r="M24" s="182">
        <v>0</v>
      </c>
    </row>
    <row r="25" spans="1:19" x14ac:dyDescent="0.25">
      <c r="A25" s="183" t="s">
        <v>65</v>
      </c>
      <c r="B25" s="184">
        <v>393</v>
      </c>
      <c r="C25" s="184">
        <v>296</v>
      </c>
      <c r="D25" s="184">
        <v>11</v>
      </c>
      <c r="E25" s="184">
        <v>211</v>
      </c>
      <c r="F25" s="184">
        <v>162</v>
      </c>
      <c r="G25" s="184">
        <v>11</v>
      </c>
      <c r="H25" s="184">
        <v>147</v>
      </c>
      <c r="I25" s="184">
        <v>13</v>
      </c>
      <c r="J25" s="184">
        <v>15</v>
      </c>
      <c r="K25" s="184">
        <v>0</v>
      </c>
      <c r="L25" s="184">
        <v>38</v>
      </c>
      <c r="M25" s="185">
        <v>0</v>
      </c>
    </row>
    <row r="26" spans="1:19" x14ac:dyDescent="0.25">
      <c r="A26" s="183" t="s">
        <v>45</v>
      </c>
      <c r="B26" s="184">
        <v>291</v>
      </c>
      <c r="C26" s="184">
        <v>310</v>
      </c>
      <c r="D26" s="184">
        <v>55</v>
      </c>
      <c r="E26" s="184">
        <v>114</v>
      </c>
      <c r="F26" s="184">
        <v>104</v>
      </c>
      <c r="G26" s="184">
        <v>20</v>
      </c>
      <c r="H26" s="184">
        <v>287</v>
      </c>
      <c r="I26" s="184">
        <v>0</v>
      </c>
      <c r="J26" s="184">
        <v>0</v>
      </c>
      <c r="K26" s="184">
        <v>0</v>
      </c>
      <c r="L26" s="184">
        <v>42</v>
      </c>
      <c r="M26" s="185">
        <v>0</v>
      </c>
    </row>
    <row r="27" spans="1:19" s="179" customFormat="1" x14ac:dyDescent="0.25">
      <c r="A27" s="183" t="s">
        <v>66</v>
      </c>
      <c r="B27" s="184">
        <v>173</v>
      </c>
      <c r="C27" s="184">
        <v>103</v>
      </c>
      <c r="D27" s="184">
        <v>49</v>
      </c>
      <c r="E27" s="184">
        <v>62</v>
      </c>
      <c r="F27" s="184">
        <v>15</v>
      </c>
      <c r="G27" s="184">
        <v>4</v>
      </c>
      <c r="H27" s="184">
        <v>72</v>
      </c>
      <c r="I27" s="184">
        <v>0</v>
      </c>
      <c r="J27" s="184">
        <v>0</v>
      </c>
      <c r="K27" s="184">
        <v>0</v>
      </c>
      <c r="L27" s="184">
        <v>36</v>
      </c>
      <c r="M27" s="185">
        <v>0</v>
      </c>
      <c r="N27" s="129"/>
      <c r="O27" s="129"/>
    </row>
    <row r="28" spans="1:19" s="179" customFormat="1" x14ac:dyDescent="0.25">
      <c r="A28" s="183" t="s">
        <v>51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5"/>
      <c r="N28" s="129"/>
      <c r="O28" s="129"/>
    </row>
    <row r="29" spans="1:19" s="179" customFormat="1" x14ac:dyDescent="0.25">
      <c r="A29" s="183" t="s">
        <v>52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5"/>
      <c r="N29" s="129"/>
      <c r="O29" s="129"/>
    </row>
    <row r="30" spans="1:19" s="179" customFormat="1" x14ac:dyDescent="0.25">
      <c r="A30" s="183" t="s">
        <v>76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5"/>
      <c r="N30" s="129"/>
      <c r="O30" s="129"/>
    </row>
    <row r="31" spans="1:19" s="179" customFormat="1" x14ac:dyDescent="0.25">
      <c r="A31" s="183" t="s">
        <v>77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5"/>
      <c r="N31" s="129"/>
      <c r="O31" s="129"/>
    </row>
    <row r="32" spans="1:19" x14ac:dyDescent="0.25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5"/>
      <c r="R32" s="226"/>
      <c r="S32" s="226"/>
    </row>
    <row r="33" spans="1:19" ht="15.75" thickBot="1" x14ac:dyDescent="0.3">
      <c r="A33" s="186" t="s">
        <v>31</v>
      </c>
      <c r="B33" s="187">
        <f>SUM(B20:B32)</f>
        <v>896</v>
      </c>
      <c r="C33" s="187">
        <f t="shared" ref="C33:L33" si="1">SUM(C20:C32)</f>
        <v>727</v>
      </c>
      <c r="D33" s="187">
        <f t="shared" si="1"/>
        <v>115</v>
      </c>
      <c r="E33" s="187">
        <f t="shared" si="1"/>
        <v>413</v>
      </c>
      <c r="F33" s="187">
        <f t="shared" si="1"/>
        <v>308</v>
      </c>
      <c r="G33" s="187">
        <f t="shared" si="1"/>
        <v>35</v>
      </c>
      <c r="H33" s="187">
        <f t="shared" si="1"/>
        <v>539</v>
      </c>
      <c r="I33" s="187">
        <f t="shared" si="1"/>
        <v>119</v>
      </c>
      <c r="J33" s="187">
        <f t="shared" si="1"/>
        <v>126</v>
      </c>
      <c r="K33" s="187">
        <f t="shared" si="1"/>
        <v>0</v>
      </c>
      <c r="L33" s="187">
        <f t="shared" si="1"/>
        <v>149</v>
      </c>
      <c r="M33" s="188">
        <f>SUM(M19:M27)</f>
        <v>0</v>
      </c>
      <c r="R33" s="226"/>
      <c r="S33" s="226"/>
    </row>
    <row r="34" spans="1:19" x14ac:dyDescent="0.25">
      <c r="F34" s="141"/>
      <c r="R34" s="226"/>
      <c r="S34" s="226"/>
    </row>
    <row r="35" spans="1:19" ht="16.5" thickBot="1" x14ac:dyDescent="0.3">
      <c r="A35" s="43" t="s">
        <v>73</v>
      </c>
      <c r="R35" s="226"/>
      <c r="S35" s="226"/>
    </row>
    <row r="36" spans="1:19" x14ac:dyDescent="0.25">
      <c r="A36" s="445" t="s">
        <v>39</v>
      </c>
      <c r="B36" s="446"/>
      <c r="C36" s="446"/>
      <c r="D36" s="446"/>
      <c r="E36" s="273"/>
      <c r="F36" s="270"/>
      <c r="G36" s="445" t="s">
        <v>40</v>
      </c>
      <c r="H36" s="446"/>
      <c r="I36" s="446"/>
      <c r="J36" s="446"/>
      <c r="K36" s="446"/>
      <c r="L36" s="446"/>
      <c r="M36" s="447"/>
      <c r="R36" s="226"/>
      <c r="S36" s="226"/>
    </row>
    <row r="37" spans="1:19" ht="30" x14ac:dyDescent="0.25">
      <c r="A37" s="142" t="s">
        <v>6</v>
      </c>
      <c r="B37" s="131" t="s">
        <v>4</v>
      </c>
      <c r="C37" s="132" t="s">
        <v>3</v>
      </c>
      <c r="D37" s="131" t="s">
        <v>37</v>
      </c>
      <c r="E37" s="275" t="s">
        <v>69</v>
      </c>
      <c r="G37" s="143" t="s">
        <v>0</v>
      </c>
      <c r="H37" s="448" t="s">
        <v>16</v>
      </c>
      <c r="I37" s="448"/>
      <c r="J37" s="448"/>
      <c r="K37" s="448" t="s">
        <v>17</v>
      </c>
      <c r="L37" s="448"/>
      <c r="M37" s="449"/>
      <c r="R37" s="226"/>
      <c r="S37" s="226"/>
    </row>
    <row r="38" spans="1:19" ht="15.75" thickBot="1" x14ac:dyDescent="0.3">
      <c r="A38" s="327" t="s">
        <v>66</v>
      </c>
      <c r="B38" s="51">
        <v>93</v>
      </c>
      <c r="C38" s="51">
        <v>75</v>
      </c>
      <c r="D38" s="274">
        <v>1</v>
      </c>
      <c r="E38" s="276"/>
      <c r="G38" s="130"/>
      <c r="H38" s="132" t="s">
        <v>4</v>
      </c>
      <c r="I38" s="132" t="s">
        <v>3</v>
      </c>
      <c r="J38" s="132" t="s">
        <v>5</v>
      </c>
      <c r="K38" s="132" t="s">
        <v>3</v>
      </c>
      <c r="L38" s="132" t="s">
        <v>4</v>
      </c>
      <c r="M38" s="133" t="s">
        <v>5</v>
      </c>
      <c r="R38" s="226"/>
      <c r="S38" s="226"/>
    </row>
    <row r="39" spans="1:19" ht="15.75" thickBot="1" x14ac:dyDescent="0.3">
      <c r="A39" s="144" t="s">
        <v>27</v>
      </c>
      <c r="B39" s="145">
        <f>SUM(B38:B38)</f>
        <v>93</v>
      </c>
      <c r="C39" s="146">
        <f>SUM(C38:C38)</f>
        <v>75</v>
      </c>
      <c r="D39" s="145">
        <f>SUM(D38:D38)</f>
        <v>1</v>
      </c>
      <c r="E39" s="277"/>
      <c r="G39" s="327"/>
      <c r="H39" s="272"/>
      <c r="I39" s="272"/>
      <c r="J39" s="135"/>
      <c r="K39" s="135"/>
      <c r="L39" s="135"/>
      <c r="M39" s="136"/>
    </row>
    <row r="40" spans="1:19" x14ac:dyDescent="0.25">
      <c r="A40" s="147" t="s">
        <v>63</v>
      </c>
      <c r="B40" s="259">
        <v>65</v>
      </c>
      <c r="C40" s="260">
        <v>45</v>
      </c>
      <c r="D40" s="139">
        <v>0</v>
      </c>
      <c r="E40" s="278"/>
      <c r="G40" s="271"/>
      <c r="H40" s="272"/>
      <c r="I40" s="272"/>
      <c r="J40" s="135"/>
      <c r="K40" s="135"/>
      <c r="L40" s="135"/>
      <c r="M40" s="136"/>
    </row>
    <row r="41" spans="1:19" x14ac:dyDescent="0.25">
      <c r="A41" s="147" t="s">
        <v>65</v>
      </c>
      <c r="B41" s="259">
        <v>197</v>
      </c>
      <c r="C41" s="260">
        <v>122</v>
      </c>
      <c r="D41" s="139">
        <v>0</v>
      </c>
      <c r="E41" s="278"/>
      <c r="G41" s="134"/>
      <c r="H41" s="135"/>
      <c r="I41" s="135"/>
      <c r="J41" s="135"/>
      <c r="K41" s="135"/>
      <c r="L41" s="135"/>
      <c r="M41" s="136"/>
    </row>
    <row r="42" spans="1:19" ht="15.75" thickBot="1" x14ac:dyDescent="0.3">
      <c r="A42" s="148" t="s">
        <v>45</v>
      </c>
      <c r="B42" s="261">
        <v>149</v>
      </c>
      <c r="C42" s="262">
        <v>221</v>
      </c>
      <c r="D42" s="181">
        <v>0</v>
      </c>
      <c r="E42" s="279"/>
      <c r="G42" s="149" t="s">
        <v>27</v>
      </c>
      <c r="H42" s="150">
        <f t="shared" ref="H42:M42" si="2">SUM(H36:H41)</f>
        <v>0</v>
      </c>
      <c r="I42" s="150">
        <f t="shared" si="2"/>
        <v>0</v>
      </c>
      <c r="J42" s="150">
        <f t="shared" si="2"/>
        <v>0</v>
      </c>
      <c r="K42" s="150">
        <f t="shared" si="2"/>
        <v>0</v>
      </c>
      <c r="L42" s="150">
        <f t="shared" si="2"/>
        <v>0</v>
      </c>
      <c r="M42" s="151">
        <f t="shared" si="2"/>
        <v>0</v>
      </c>
      <c r="N42" s="152"/>
      <c r="O42" s="152"/>
      <c r="P42" s="88"/>
    </row>
    <row r="43" spans="1:19" x14ac:dyDescent="0.25">
      <c r="A43" s="153" t="s">
        <v>52</v>
      </c>
      <c r="B43" s="263">
        <v>93</v>
      </c>
      <c r="C43" s="264">
        <v>75</v>
      </c>
      <c r="D43" s="184">
        <v>1</v>
      </c>
      <c r="E43" s="280"/>
      <c r="G43" s="154"/>
      <c r="H43" s="155"/>
      <c r="I43" s="155"/>
      <c r="J43" s="155"/>
      <c r="K43" s="155"/>
      <c r="L43" s="155"/>
      <c r="M43" s="155"/>
      <c r="N43" s="152"/>
      <c r="O43" s="152"/>
      <c r="P43" s="88"/>
    </row>
    <row r="44" spans="1:19" x14ac:dyDescent="0.25">
      <c r="A44" s="153" t="s">
        <v>51</v>
      </c>
      <c r="B44" s="263"/>
      <c r="C44" s="264"/>
      <c r="D44" s="184"/>
      <c r="E44" s="280"/>
      <c r="G44" s="154"/>
      <c r="H44" s="155"/>
      <c r="I44" s="155"/>
      <c r="J44" s="155"/>
      <c r="K44" s="155"/>
      <c r="L44" s="155"/>
      <c r="M44" s="155"/>
      <c r="N44" s="152"/>
      <c r="O44" s="152"/>
      <c r="P44" s="88"/>
    </row>
    <row r="45" spans="1:19" ht="15.75" thickBot="1" x14ac:dyDescent="0.3">
      <c r="A45" s="156" t="s">
        <v>31</v>
      </c>
      <c r="B45" s="265">
        <f>SUM(B40:B44)</f>
        <v>504</v>
      </c>
      <c r="C45" s="265">
        <f t="shared" ref="C45:D45" si="3">SUM(C40:C44)</f>
        <v>463</v>
      </c>
      <c r="D45" s="265">
        <f t="shared" si="3"/>
        <v>1</v>
      </c>
      <c r="E45" s="482">
        <f>(D45)/(B45+C45)</f>
        <v>1.0341261633919339E-3</v>
      </c>
    </row>
    <row r="46" spans="1:19" s="179" customFormat="1" x14ac:dyDescent="0.25">
      <c r="A46" s="306" t="s">
        <v>74</v>
      </c>
      <c r="B46" s="307"/>
      <c r="C46" s="307"/>
      <c r="D46" s="307"/>
      <c r="E46" s="308"/>
      <c r="F46" s="129"/>
      <c r="G46" s="129"/>
      <c r="H46" s="129"/>
      <c r="I46" s="129"/>
      <c r="J46" s="129"/>
      <c r="K46" s="129"/>
      <c r="L46" s="129"/>
      <c r="M46" s="129"/>
      <c r="N46" s="129"/>
      <c r="O46" s="129"/>
    </row>
    <row r="47" spans="1:19" x14ac:dyDescent="0.25">
      <c r="A47" s="157"/>
    </row>
    <row r="48" spans="1:19" ht="16.5" thickBot="1" x14ac:dyDescent="0.3">
      <c r="A48" s="43" t="s">
        <v>19</v>
      </c>
    </row>
    <row r="49" spans="1:15" x14ac:dyDescent="0.25">
      <c r="A49" s="451" t="s">
        <v>32</v>
      </c>
      <c r="B49" s="452"/>
      <c r="C49" s="452"/>
      <c r="D49" s="452"/>
      <c r="E49" s="452"/>
      <c r="F49" s="452"/>
      <c r="G49" s="452"/>
      <c r="H49" s="453"/>
    </row>
    <row r="50" spans="1:15" x14ac:dyDescent="0.25">
      <c r="A50" s="158" t="s">
        <v>0</v>
      </c>
      <c r="B50" s="159" t="s">
        <v>9</v>
      </c>
      <c r="C50" s="433" t="s">
        <v>16</v>
      </c>
      <c r="D50" s="434"/>
      <c r="E50" s="435"/>
      <c r="F50" s="433" t="s">
        <v>17</v>
      </c>
      <c r="G50" s="434"/>
      <c r="H50" s="450"/>
    </row>
    <row r="51" spans="1:15" ht="15.75" x14ac:dyDescent="0.25">
      <c r="A51" s="80"/>
      <c r="B51" s="132"/>
      <c r="C51" s="132" t="s">
        <v>4</v>
      </c>
      <c r="D51" s="132" t="s">
        <v>3</v>
      </c>
      <c r="E51" s="132" t="s">
        <v>5</v>
      </c>
      <c r="F51" s="160" t="s">
        <v>3</v>
      </c>
      <c r="G51" s="132" t="s">
        <v>4</v>
      </c>
      <c r="H51" s="133" t="s">
        <v>5</v>
      </c>
    </row>
    <row r="52" spans="1:15" x14ac:dyDescent="0.25">
      <c r="A52" s="429">
        <v>43689</v>
      </c>
      <c r="B52" s="392" t="s">
        <v>90</v>
      </c>
      <c r="C52" s="391">
        <v>37</v>
      </c>
      <c r="D52" s="391">
        <v>15</v>
      </c>
      <c r="E52" s="391">
        <v>0</v>
      </c>
      <c r="F52" s="281"/>
      <c r="G52" s="281"/>
      <c r="H52" s="282"/>
    </row>
    <row r="53" spans="1:15" x14ac:dyDescent="0.25">
      <c r="A53" s="429"/>
      <c r="B53" s="392"/>
      <c r="C53" s="391"/>
      <c r="D53" s="391"/>
      <c r="E53" s="391"/>
      <c r="F53" s="281"/>
      <c r="G53" s="281"/>
      <c r="H53" s="282"/>
    </row>
    <row r="54" spans="1:15" x14ac:dyDescent="0.25">
      <c r="A54" s="377"/>
      <c r="B54" s="392"/>
      <c r="C54" s="391"/>
      <c r="D54" s="391"/>
      <c r="E54" s="391"/>
      <c r="F54" s="161"/>
      <c r="G54" s="161"/>
      <c r="H54" s="162"/>
    </row>
    <row r="55" spans="1:15" x14ac:dyDescent="0.25">
      <c r="A55" s="377"/>
      <c r="B55" s="392"/>
      <c r="C55" s="391"/>
      <c r="D55" s="391"/>
      <c r="E55" s="391"/>
      <c r="F55" s="161"/>
      <c r="G55" s="161"/>
      <c r="H55" s="162"/>
    </row>
    <row r="56" spans="1:15" x14ac:dyDescent="0.25">
      <c r="A56" s="377"/>
      <c r="B56" s="392"/>
      <c r="C56" s="391"/>
      <c r="D56" s="391"/>
      <c r="E56" s="391"/>
      <c r="F56" s="161"/>
      <c r="G56" s="161"/>
      <c r="H56" s="162"/>
    </row>
    <row r="57" spans="1:15" ht="15.75" thickBot="1" x14ac:dyDescent="0.3">
      <c r="A57" s="163"/>
      <c r="B57" s="164"/>
      <c r="C57" s="165"/>
      <c r="D57" s="165"/>
      <c r="E57" s="161"/>
      <c r="F57" s="165"/>
      <c r="G57" s="165"/>
      <c r="H57" s="166"/>
      <c r="I57" s="167"/>
      <c r="J57" s="167"/>
    </row>
    <row r="58" spans="1:15" ht="15.75" thickBot="1" x14ac:dyDescent="0.3">
      <c r="A58" s="338" t="s">
        <v>27</v>
      </c>
      <c r="B58" s="339"/>
      <c r="C58" s="340">
        <f>SUM(C52:C57)</f>
        <v>37</v>
      </c>
      <c r="D58" s="340">
        <f>SUM(D52:D57)</f>
        <v>15</v>
      </c>
      <c r="E58" s="340">
        <f t="shared" ref="E58:H58" si="4">SUM(E52:E57)</f>
        <v>0</v>
      </c>
      <c r="F58" s="340">
        <f t="shared" si="4"/>
        <v>0</v>
      </c>
      <c r="G58" s="340">
        <f t="shared" si="4"/>
        <v>0</v>
      </c>
      <c r="H58" s="341">
        <f t="shared" si="4"/>
        <v>0</v>
      </c>
      <c r="I58" s="167"/>
      <c r="J58" s="167"/>
    </row>
    <row r="59" spans="1:15" s="179" customFormat="1" x14ac:dyDescent="0.25">
      <c r="A59" s="256" t="s">
        <v>65</v>
      </c>
      <c r="B59" s="254"/>
      <c r="C59" s="430">
        <v>26</v>
      </c>
      <c r="D59" s="430">
        <v>26</v>
      </c>
      <c r="E59" s="350">
        <v>0</v>
      </c>
      <c r="F59" s="344"/>
      <c r="G59" s="344"/>
      <c r="H59" s="345"/>
      <c r="I59" s="167" t="s">
        <v>89</v>
      </c>
      <c r="J59" s="167"/>
      <c r="K59" s="129"/>
      <c r="L59" s="129"/>
      <c r="M59" s="129"/>
      <c r="N59" s="129"/>
      <c r="O59" s="129"/>
    </row>
    <row r="60" spans="1:15" s="179" customFormat="1" x14ac:dyDescent="0.25">
      <c r="A60" s="257" t="s">
        <v>45</v>
      </c>
      <c r="B60" s="253"/>
      <c r="C60" s="351">
        <v>286</v>
      </c>
      <c r="D60" s="351">
        <v>210</v>
      </c>
      <c r="E60" s="351"/>
      <c r="F60" s="342"/>
      <c r="G60" s="342"/>
      <c r="H60" s="346"/>
      <c r="I60" s="167" t="s">
        <v>90</v>
      </c>
      <c r="J60" s="167"/>
      <c r="K60" s="129"/>
      <c r="L60" s="129"/>
      <c r="M60" s="129"/>
      <c r="N60" s="129"/>
      <c r="O60" s="129"/>
    </row>
    <row r="61" spans="1:15" s="179" customFormat="1" x14ac:dyDescent="0.25">
      <c r="A61" s="257" t="s">
        <v>68</v>
      </c>
      <c r="B61" s="253"/>
      <c r="C61" s="342">
        <v>37</v>
      </c>
      <c r="D61" s="342">
        <v>15</v>
      </c>
      <c r="E61" s="342"/>
      <c r="F61" s="342"/>
      <c r="G61" s="342"/>
      <c r="H61" s="346"/>
      <c r="I61" s="167" t="s">
        <v>90</v>
      </c>
      <c r="J61" s="167"/>
      <c r="K61" s="129"/>
      <c r="L61" s="129"/>
      <c r="M61" s="129"/>
      <c r="N61" s="129"/>
      <c r="O61" s="129"/>
    </row>
    <row r="62" spans="1:15" s="179" customFormat="1" ht="15.75" thickBot="1" x14ac:dyDescent="0.3">
      <c r="A62" s="258" t="s">
        <v>51</v>
      </c>
      <c r="B62" s="347"/>
      <c r="C62" s="348"/>
      <c r="D62" s="348"/>
      <c r="E62" s="348"/>
      <c r="F62" s="348"/>
      <c r="G62" s="348"/>
      <c r="H62" s="349"/>
      <c r="I62" s="167"/>
      <c r="J62" s="167"/>
      <c r="K62" s="129"/>
      <c r="L62" s="129"/>
      <c r="M62" s="129"/>
      <c r="N62" s="129"/>
      <c r="O62" s="129"/>
    </row>
    <row r="63" spans="1:15" ht="15.75" thickBot="1" x14ac:dyDescent="0.3">
      <c r="A63" s="343" t="s">
        <v>31</v>
      </c>
      <c r="B63" s="168"/>
      <c r="C63" s="169"/>
      <c r="D63" s="169"/>
      <c r="E63" s="169"/>
      <c r="F63" s="169"/>
      <c r="G63" s="169"/>
      <c r="H63" s="255"/>
    </row>
    <row r="64" spans="1:15" x14ac:dyDescent="0.25">
      <c r="A64" s="170"/>
    </row>
    <row r="65" spans="1:15" ht="15.75" thickBot="1" x14ac:dyDescent="0.3">
      <c r="M65"/>
      <c r="N65"/>
      <c r="O65"/>
    </row>
    <row r="66" spans="1:15" x14ac:dyDescent="0.25">
      <c r="A66" s="436" t="s">
        <v>33</v>
      </c>
      <c r="B66" s="437"/>
      <c r="C66" s="437"/>
      <c r="D66" s="437"/>
      <c r="E66" s="437"/>
      <c r="F66" s="438"/>
      <c r="G66" s="171"/>
      <c r="M66"/>
      <c r="N66"/>
      <c r="O66"/>
    </row>
    <row r="67" spans="1:15" x14ac:dyDescent="0.25">
      <c r="A67" s="173"/>
      <c r="B67" s="433" t="s">
        <v>17</v>
      </c>
      <c r="C67" s="434"/>
      <c r="D67" s="434"/>
      <c r="E67" s="439" t="s">
        <v>15</v>
      </c>
      <c r="F67" s="440"/>
      <c r="G67" s="171"/>
      <c r="M67"/>
      <c r="N67"/>
      <c r="O67"/>
    </row>
    <row r="68" spans="1:15" x14ac:dyDescent="0.25">
      <c r="A68" s="172" t="s">
        <v>0</v>
      </c>
      <c r="B68" s="132" t="s">
        <v>4</v>
      </c>
      <c r="C68" s="132" t="s">
        <v>3</v>
      </c>
      <c r="D68" s="132" t="s">
        <v>5</v>
      </c>
      <c r="E68" s="174" t="s">
        <v>4</v>
      </c>
      <c r="F68" s="175" t="s">
        <v>3</v>
      </c>
      <c r="M68"/>
      <c r="N68"/>
      <c r="O68"/>
    </row>
    <row r="69" spans="1:15" ht="15.75" thickBot="1" x14ac:dyDescent="0.3">
      <c r="A69" s="271" t="s">
        <v>92</v>
      </c>
      <c r="B69" s="283">
        <v>62</v>
      </c>
      <c r="C69" s="283">
        <v>15</v>
      </c>
      <c r="D69" s="284">
        <v>4</v>
      </c>
      <c r="E69" s="285">
        <v>0</v>
      </c>
      <c r="F69" s="286">
        <v>0</v>
      </c>
      <c r="M69"/>
      <c r="N69"/>
      <c r="O69"/>
    </row>
    <row r="70" spans="1:15" ht="15.75" thickBot="1" x14ac:dyDescent="0.3">
      <c r="A70" s="235" t="s">
        <v>27</v>
      </c>
      <c r="B70" s="236">
        <f>SUM(B69:B69)</f>
        <v>62</v>
      </c>
      <c r="C70" s="236">
        <f>SUM(C69:C69)</f>
        <v>15</v>
      </c>
      <c r="D70" s="236">
        <f>SUM(D69:D69)</f>
        <v>4</v>
      </c>
      <c r="E70" s="236">
        <f>SUM(E69:E69)</f>
        <v>0</v>
      </c>
      <c r="F70" s="237">
        <f>SUM(F69:F69)</f>
        <v>0</v>
      </c>
      <c r="M70"/>
      <c r="N70"/>
      <c r="O70"/>
    </row>
    <row r="71" spans="1:15" x14ac:dyDescent="0.25">
      <c r="A71" s="176" t="s">
        <v>57</v>
      </c>
      <c r="B71" s="137">
        <v>0</v>
      </c>
      <c r="C71" s="137">
        <v>0</v>
      </c>
      <c r="D71" s="137">
        <v>0</v>
      </c>
      <c r="E71" s="137">
        <v>0</v>
      </c>
      <c r="F71" s="138">
        <v>2</v>
      </c>
    </row>
    <row r="72" spans="1:15" x14ac:dyDescent="0.25">
      <c r="A72" s="177" t="s">
        <v>55</v>
      </c>
      <c r="B72" s="181">
        <v>0</v>
      </c>
      <c r="C72" s="181">
        <v>0</v>
      </c>
      <c r="D72" s="181">
        <v>0</v>
      </c>
      <c r="E72" s="181">
        <v>1</v>
      </c>
      <c r="F72" s="182">
        <v>0</v>
      </c>
    </row>
    <row r="73" spans="1:15" x14ac:dyDescent="0.25">
      <c r="A73" s="177" t="s">
        <v>58</v>
      </c>
      <c r="B73" s="181">
        <v>0</v>
      </c>
      <c r="C73" s="181">
        <v>0</v>
      </c>
      <c r="D73" s="181">
        <v>0</v>
      </c>
      <c r="E73" s="181">
        <v>10</v>
      </c>
      <c r="F73" s="182">
        <v>1</v>
      </c>
    </row>
    <row r="74" spans="1:15" x14ac:dyDescent="0.25">
      <c r="A74" s="177" t="s">
        <v>80</v>
      </c>
      <c r="B74" s="181">
        <v>0</v>
      </c>
      <c r="C74" s="181">
        <v>0</v>
      </c>
      <c r="D74" s="181">
        <v>0</v>
      </c>
      <c r="E74" s="181">
        <v>17</v>
      </c>
      <c r="F74" s="182">
        <v>25</v>
      </c>
    </row>
    <row r="75" spans="1:15" x14ac:dyDescent="0.25">
      <c r="A75" s="177" t="s">
        <v>63</v>
      </c>
      <c r="B75" s="181">
        <v>26</v>
      </c>
      <c r="C75" s="181">
        <v>27</v>
      </c>
      <c r="D75" s="181">
        <v>0</v>
      </c>
      <c r="E75" s="181">
        <v>27</v>
      </c>
      <c r="F75" s="182">
        <v>52</v>
      </c>
    </row>
    <row r="76" spans="1:15" x14ac:dyDescent="0.25">
      <c r="A76" s="177" t="s">
        <v>65</v>
      </c>
      <c r="B76" s="181">
        <v>211</v>
      </c>
      <c r="C76" s="181">
        <v>162</v>
      </c>
      <c r="D76" s="181">
        <v>11</v>
      </c>
      <c r="E76" s="181">
        <v>13</v>
      </c>
      <c r="F76" s="182">
        <v>15</v>
      </c>
    </row>
    <row r="77" spans="1:15" s="179" customFormat="1" x14ac:dyDescent="0.25">
      <c r="A77" s="177" t="s">
        <v>45</v>
      </c>
      <c r="B77" s="181">
        <v>114</v>
      </c>
      <c r="C77" s="181">
        <v>104</v>
      </c>
      <c r="D77" s="181">
        <v>18</v>
      </c>
      <c r="E77" s="181">
        <v>0</v>
      </c>
      <c r="F77" s="182">
        <v>0</v>
      </c>
      <c r="G77" s="129"/>
      <c r="H77" s="129"/>
      <c r="I77" s="129"/>
      <c r="J77" s="129"/>
      <c r="K77" s="129"/>
      <c r="L77" s="129"/>
      <c r="M77" s="129"/>
      <c r="N77" s="129"/>
      <c r="O77" s="129"/>
    </row>
    <row r="78" spans="1:15" s="179" customFormat="1" x14ac:dyDescent="0.25">
      <c r="A78" s="177" t="s">
        <v>67</v>
      </c>
      <c r="B78" s="181">
        <v>62</v>
      </c>
      <c r="C78" s="181">
        <v>15</v>
      </c>
      <c r="D78" s="181">
        <v>4</v>
      </c>
      <c r="E78" s="181">
        <v>0</v>
      </c>
      <c r="F78" s="182">
        <v>0</v>
      </c>
      <c r="G78" s="129"/>
      <c r="H78" s="129"/>
      <c r="I78" s="129"/>
      <c r="J78" s="129"/>
      <c r="K78" s="129"/>
      <c r="L78" s="129"/>
      <c r="M78" s="129"/>
      <c r="N78" s="129"/>
      <c r="O78" s="129"/>
    </row>
    <row r="79" spans="1:15" s="179" customFormat="1" x14ac:dyDescent="0.25">
      <c r="A79" s="177" t="s">
        <v>70</v>
      </c>
      <c r="B79" s="181"/>
      <c r="C79" s="181"/>
      <c r="D79" s="181"/>
      <c r="E79" s="181"/>
      <c r="F79" s="182"/>
      <c r="G79" s="129"/>
      <c r="H79" s="129"/>
      <c r="I79" s="129"/>
      <c r="J79" s="129"/>
      <c r="K79" s="129"/>
      <c r="L79" s="129"/>
      <c r="M79" s="129"/>
      <c r="N79" s="129"/>
      <c r="O79" s="129"/>
    </row>
    <row r="80" spans="1:15" s="179" customFormat="1" x14ac:dyDescent="0.25">
      <c r="A80" s="177" t="s">
        <v>75</v>
      </c>
      <c r="B80" s="181"/>
      <c r="C80" s="181"/>
      <c r="D80" s="181"/>
      <c r="E80" s="181"/>
      <c r="F80" s="182"/>
      <c r="G80" s="129"/>
      <c r="H80" s="129"/>
      <c r="I80" s="129"/>
      <c r="J80" s="129"/>
      <c r="K80" s="129"/>
      <c r="L80" s="129"/>
      <c r="M80" s="129"/>
      <c r="N80" s="129"/>
      <c r="O80" s="129"/>
    </row>
    <row r="81" spans="1:11" x14ac:dyDescent="0.25">
      <c r="A81" s="177" t="s">
        <v>78</v>
      </c>
      <c r="B81" s="181"/>
      <c r="C81" s="181"/>
      <c r="D81" s="181"/>
      <c r="E81" s="181"/>
      <c r="F81" s="182"/>
    </row>
    <row r="82" spans="1:11" ht="15.75" thickBot="1" x14ac:dyDescent="0.3">
      <c r="A82" s="328" t="s">
        <v>79</v>
      </c>
      <c r="B82" s="184"/>
      <c r="C82" s="184"/>
      <c r="D82" s="184"/>
      <c r="E82" s="184"/>
      <c r="F82" s="185"/>
    </row>
    <row r="83" spans="1:11" ht="15.75" thickBot="1" x14ac:dyDescent="0.3">
      <c r="A83" s="329" t="s">
        <v>31</v>
      </c>
      <c r="B83" s="330">
        <f t="shared" ref="B83:E83" si="5">SUM(B71:B82)</f>
        <v>413</v>
      </c>
      <c r="C83" s="330">
        <f t="shared" si="5"/>
        <v>308</v>
      </c>
      <c r="D83" s="330">
        <f t="shared" si="5"/>
        <v>33</v>
      </c>
      <c r="E83" s="330">
        <f t="shared" si="5"/>
        <v>68</v>
      </c>
      <c r="F83" s="331">
        <f>SUM(F71:F82)</f>
        <v>95</v>
      </c>
    </row>
    <row r="85" spans="1:11" x14ac:dyDescent="0.25">
      <c r="A85" s="129" t="s">
        <v>81</v>
      </c>
    </row>
    <row r="86" spans="1:11" ht="10.5" customHeight="1" x14ac:dyDescent="0.25"/>
    <row r="87" spans="1:11" x14ac:dyDescent="0.25">
      <c r="K87" s="178"/>
    </row>
  </sheetData>
  <mergeCells count="14">
    <mergeCell ref="C50:E50"/>
    <mergeCell ref="A66:F66"/>
    <mergeCell ref="B67:D67"/>
    <mergeCell ref="E67:F67"/>
    <mergeCell ref="A1:R1"/>
    <mergeCell ref="B4:D4"/>
    <mergeCell ref="E4:G4"/>
    <mergeCell ref="I4:J4"/>
    <mergeCell ref="A36:D36"/>
    <mergeCell ref="G36:M36"/>
    <mergeCell ref="H37:J37"/>
    <mergeCell ref="K37:M37"/>
    <mergeCell ref="F50:H50"/>
    <mergeCell ref="A49:H4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workbookViewId="0">
      <selection activeCell="N60" sqref="N60"/>
    </sheetView>
  </sheetViews>
  <sheetFormatPr defaultRowHeight="15" x14ac:dyDescent="0.25"/>
  <cols>
    <col min="1" max="1" width="16.5703125" customWidth="1"/>
    <col min="2" max="2" width="13" customWidth="1"/>
    <col min="3" max="3" width="13.140625" customWidth="1"/>
    <col min="4" max="4" width="13.42578125" customWidth="1"/>
    <col min="5" max="5" width="14" customWidth="1"/>
    <col min="6" max="6" width="12.7109375" customWidth="1"/>
    <col min="7" max="7" width="14.140625" customWidth="1"/>
    <col min="8" max="8" width="10.140625" customWidth="1"/>
    <col min="9" max="9" width="13.28515625" customWidth="1"/>
    <col min="10" max="10" width="16" customWidth="1"/>
    <col min="11" max="11" width="14.42578125" customWidth="1"/>
    <col min="12" max="12" width="12.42578125" customWidth="1"/>
    <col min="13" max="13" width="14.85546875" customWidth="1"/>
    <col min="14" max="14" width="12.140625" customWidth="1"/>
    <col min="21" max="21" width="14.42578125" customWidth="1"/>
  </cols>
  <sheetData>
    <row r="1" spans="1:27" ht="28.5" x14ac:dyDescent="0.45">
      <c r="A1" s="462" t="s">
        <v>35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</row>
    <row r="2" spans="1:27" ht="18.75" x14ac:dyDescent="0.3">
      <c r="A2" s="1"/>
    </row>
    <row r="3" spans="1:27" ht="16.5" thickBot="1" x14ac:dyDescent="0.3">
      <c r="A3" s="43" t="s">
        <v>20</v>
      </c>
      <c r="L3" s="16"/>
      <c r="M3" s="16"/>
      <c r="N3" s="16"/>
      <c r="O3" s="16"/>
      <c r="P3" s="16"/>
    </row>
    <row r="4" spans="1:27" x14ac:dyDescent="0.25">
      <c r="A4" s="200" t="s">
        <v>0</v>
      </c>
      <c r="B4" s="464" t="s">
        <v>16</v>
      </c>
      <c r="C4" s="464"/>
      <c r="D4" s="464"/>
      <c r="E4" s="464" t="s">
        <v>17</v>
      </c>
      <c r="F4" s="464"/>
      <c r="G4" s="464"/>
      <c r="H4" s="213" t="s">
        <v>14</v>
      </c>
      <c r="I4" s="464" t="s">
        <v>15</v>
      </c>
      <c r="J4" s="464"/>
      <c r="K4" s="196" t="s">
        <v>1</v>
      </c>
      <c r="L4" s="16"/>
      <c r="M4" s="16"/>
      <c r="N4" s="16"/>
      <c r="O4" s="16"/>
      <c r="P4" s="16"/>
    </row>
    <row r="5" spans="1:27" x14ac:dyDescent="0.25">
      <c r="A5" s="197"/>
      <c r="B5" s="194" t="s">
        <v>3</v>
      </c>
      <c r="C5" s="194" t="s">
        <v>4</v>
      </c>
      <c r="D5" s="194" t="s">
        <v>5</v>
      </c>
      <c r="E5" s="194" t="s">
        <v>3</v>
      </c>
      <c r="F5" s="194" t="s">
        <v>4</v>
      </c>
      <c r="G5" s="194" t="s">
        <v>5</v>
      </c>
      <c r="H5" s="194"/>
      <c r="I5" s="194" t="s">
        <v>3</v>
      </c>
      <c r="J5" s="194" t="s">
        <v>4</v>
      </c>
      <c r="K5" s="195"/>
      <c r="L5" s="16"/>
      <c r="M5" s="16"/>
      <c r="N5" s="16"/>
      <c r="O5" s="16"/>
      <c r="P5" s="16"/>
    </row>
    <row r="6" spans="1:27" ht="15" customHeight="1" x14ac:dyDescent="0.25">
      <c r="A6" s="371">
        <v>43678</v>
      </c>
      <c r="B6" s="358">
        <v>0</v>
      </c>
      <c r="C6" s="358">
        <v>1</v>
      </c>
      <c r="D6" s="358">
        <v>1</v>
      </c>
      <c r="E6" s="358">
        <v>0</v>
      </c>
      <c r="F6" s="358">
        <v>0</v>
      </c>
      <c r="G6" s="358">
        <v>0</v>
      </c>
      <c r="H6" s="358">
        <v>10</v>
      </c>
      <c r="I6" s="358">
        <v>0</v>
      </c>
      <c r="J6" s="358">
        <v>0</v>
      </c>
      <c r="K6" s="361">
        <v>0</v>
      </c>
      <c r="L6" s="16"/>
      <c r="M6" s="16"/>
      <c r="N6" s="16"/>
      <c r="O6" s="16"/>
      <c r="P6" s="16"/>
    </row>
    <row r="7" spans="1:27" x14ac:dyDescent="0.25">
      <c r="A7" s="371">
        <v>43683</v>
      </c>
      <c r="B7" s="358">
        <v>6</v>
      </c>
      <c r="C7" s="358">
        <v>4</v>
      </c>
      <c r="D7" s="358">
        <v>0</v>
      </c>
      <c r="E7" s="358">
        <v>3</v>
      </c>
      <c r="F7" s="358">
        <v>2</v>
      </c>
      <c r="G7" s="358">
        <v>0</v>
      </c>
      <c r="H7" s="358">
        <v>13</v>
      </c>
      <c r="I7" s="358">
        <v>0</v>
      </c>
      <c r="J7" s="358">
        <v>0</v>
      </c>
      <c r="K7" s="361">
        <v>0</v>
      </c>
    </row>
    <row r="8" spans="1:27" x14ac:dyDescent="0.25">
      <c r="A8" s="371">
        <v>42591</v>
      </c>
      <c r="B8" s="358">
        <v>3</v>
      </c>
      <c r="C8" s="358">
        <v>4</v>
      </c>
      <c r="D8" s="358">
        <v>0</v>
      </c>
      <c r="E8" s="358">
        <v>1</v>
      </c>
      <c r="F8" s="358">
        <v>0</v>
      </c>
      <c r="G8" s="358">
        <v>0</v>
      </c>
      <c r="H8" s="358">
        <v>4</v>
      </c>
      <c r="I8" s="358">
        <v>0</v>
      </c>
      <c r="J8" s="358">
        <v>0</v>
      </c>
      <c r="K8" s="361">
        <v>0</v>
      </c>
    </row>
    <row r="9" spans="1:27" x14ac:dyDescent="0.25">
      <c r="A9" s="371">
        <v>43689</v>
      </c>
      <c r="B9" s="358">
        <v>1</v>
      </c>
      <c r="C9" s="358">
        <v>1</v>
      </c>
      <c r="D9" s="358">
        <v>2</v>
      </c>
      <c r="E9" s="358">
        <v>0</v>
      </c>
      <c r="F9" s="358">
        <v>0</v>
      </c>
      <c r="G9" s="358">
        <v>0</v>
      </c>
      <c r="H9" s="358">
        <v>1</v>
      </c>
      <c r="I9" s="358">
        <v>0</v>
      </c>
      <c r="J9" s="358">
        <v>0</v>
      </c>
      <c r="K9" s="361">
        <v>0</v>
      </c>
    </row>
    <row r="10" spans="1:27" s="179" customFormat="1" x14ac:dyDescent="0.25">
      <c r="A10" s="371">
        <v>43693</v>
      </c>
      <c r="B10" s="358">
        <v>1</v>
      </c>
      <c r="C10" s="358">
        <v>7</v>
      </c>
      <c r="D10" s="358">
        <v>2</v>
      </c>
      <c r="E10" s="358">
        <v>1</v>
      </c>
      <c r="F10" s="358">
        <v>2</v>
      </c>
      <c r="G10" s="358">
        <v>0</v>
      </c>
      <c r="H10" s="358">
        <v>14</v>
      </c>
      <c r="I10" s="358">
        <v>0</v>
      </c>
      <c r="J10" s="358">
        <v>0</v>
      </c>
      <c r="K10" s="361">
        <v>0</v>
      </c>
    </row>
    <row r="11" spans="1:27" s="179" customFormat="1" x14ac:dyDescent="0.25">
      <c r="A11" s="371">
        <v>43696</v>
      </c>
      <c r="B11" s="358">
        <v>0</v>
      </c>
      <c r="C11" s="358">
        <v>0</v>
      </c>
      <c r="D11" s="358">
        <v>0</v>
      </c>
      <c r="E11" s="358">
        <v>0</v>
      </c>
      <c r="F11" s="358">
        <v>0</v>
      </c>
      <c r="G11" s="358">
        <v>0</v>
      </c>
      <c r="H11" s="358">
        <v>0</v>
      </c>
      <c r="I11" s="358">
        <v>0</v>
      </c>
      <c r="J11" s="358">
        <v>0</v>
      </c>
      <c r="K11" s="361">
        <v>0</v>
      </c>
    </row>
    <row r="12" spans="1:27" s="179" customFormat="1" x14ac:dyDescent="0.25">
      <c r="A12" s="371">
        <v>43700</v>
      </c>
      <c r="B12" s="358">
        <v>4</v>
      </c>
      <c r="C12" s="358">
        <v>4</v>
      </c>
      <c r="D12" s="358">
        <v>1</v>
      </c>
      <c r="E12" s="358">
        <v>0</v>
      </c>
      <c r="F12" s="358">
        <v>0</v>
      </c>
      <c r="G12" s="358">
        <v>0</v>
      </c>
      <c r="H12" s="358">
        <v>5</v>
      </c>
      <c r="I12" s="358">
        <v>0</v>
      </c>
      <c r="J12" s="358">
        <v>0</v>
      </c>
      <c r="K12" s="361">
        <v>0</v>
      </c>
    </row>
    <row r="13" spans="1:27" s="179" customFormat="1" x14ac:dyDescent="0.25">
      <c r="A13" s="371">
        <v>43703</v>
      </c>
      <c r="B13" s="358">
        <v>0</v>
      </c>
      <c r="C13" s="358">
        <v>0</v>
      </c>
      <c r="D13" s="358">
        <v>0</v>
      </c>
      <c r="E13" s="358">
        <v>0</v>
      </c>
      <c r="F13" s="358">
        <v>0</v>
      </c>
      <c r="G13" s="358">
        <v>0</v>
      </c>
      <c r="H13" s="358">
        <v>0</v>
      </c>
      <c r="I13" s="358">
        <v>0</v>
      </c>
      <c r="J13" s="358">
        <v>0</v>
      </c>
      <c r="K13" s="361">
        <v>0</v>
      </c>
    </row>
    <row r="14" spans="1:27" s="179" customFormat="1" x14ac:dyDescent="0.25">
      <c r="A14" s="372"/>
      <c r="B14" s="358"/>
      <c r="C14" s="358"/>
      <c r="D14" s="358"/>
      <c r="E14" s="358"/>
      <c r="F14" s="358"/>
      <c r="G14" s="358"/>
      <c r="H14" s="381"/>
      <c r="I14" s="358"/>
      <c r="J14" s="358"/>
      <c r="K14" s="361"/>
    </row>
    <row r="15" spans="1:27" x14ac:dyDescent="0.25">
      <c r="A15" s="199"/>
      <c r="B15" s="191"/>
      <c r="C15" s="191"/>
      <c r="D15" s="191"/>
      <c r="E15" s="191"/>
      <c r="F15" s="191"/>
      <c r="G15" s="192"/>
      <c r="H15" s="192"/>
      <c r="I15" s="191"/>
      <c r="J15" s="191"/>
      <c r="K15" s="193"/>
      <c r="L15" s="16"/>
      <c r="M15" s="16"/>
      <c r="N15" s="16"/>
      <c r="O15" s="16"/>
      <c r="P15" s="16"/>
      <c r="Q15" s="16"/>
      <c r="R15" s="16"/>
    </row>
    <row r="16" spans="1:27" x14ac:dyDescent="0.25">
      <c r="A16" s="198"/>
      <c r="B16" s="191"/>
      <c r="C16" s="191"/>
      <c r="D16" s="191"/>
      <c r="E16" s="191"/>
      <c r="F16" s="191"/>
      <c r="G16" s="191"/>
      <c r="H16" s="191"/>
      <c r="I16" s="191"/>
      <c r="J16" s="191"/>
      <c r="K16" s="193"/>
      <c r="L16" s="16"/>
      <c r="M16" s="16"/>
      <c r="N16" s="16"/>
      <c r="O16" s="16"/>
      <c r="P16" s="16"/>
      <c r="Q16" s="16"/>
      <c r="R16" s="16"/>
    </row>
    <row r="17" spans="1:11" x14ac:dyDescent="0.25">
      <c r="A17" s="198"/>
      <c r="B17" s="191"/>
      <c r="C17" s="191"/>
      <c r="D17" s="191"/>
      <c r="E17" s="191"/>
      <c r="F17" s="191"/>
      <c r="G17" s="191"/>
      <c r="H17" s="191"/>
      <c r="I17" s="191"/>
      <c r="J17" s="191"/>
      <c r="K17" s="193"/>
    </row>
    <row r="18" spans="1:11" s="179" customFormat="1" x14ac:dyDescent="0.25">
      <c r="A18" s="198"/>
      <c r="B18" s="191"/>
      <c r="C18" s="191"/>
      <c r="D18" s="191"/>
      <c r="E18" s="191"/>
      <c r="F18" s="191"/>
      <c r="G18" s="191"/>
      <c r="H18" s="191"/>
      <c r="I18" s="191"/>
      <c r="J18" s="191"/>
      <c r="K18" s="193"/>
    </row>
    <row r="19" spans="1:11" s="179" customFormat="1" ht="15.75" thickBot="1" x14ac:dyDescent="0.3">
      <c r="A19" s="199"/>
      <c r="B19" s="191"/>
      <c r="C19" s="191"/>
      <c r="D19" s="191"/>
      <c r="E19" s="191"/>
      <c r="F19" s="191"/>
      <c r="G19" s="192"/>
      <c r="H19" s="192"/>
      <c r="I19" s="191"/>
      <c r="J19" s="191"/>
      <c r="K19" s="193"/>
    </row>
    <row r="20" spans="1:11" ht="15.75" thickBot="1" x14ac:dyDescent="0.3">
      <c r="A20" s="210" t="s">
        <v>27</v>
      </c>
      <c r="B20" s="211">
        <f t="shared" ref="B20:K20" si="0">SUM(B6:B19)</f>
        <v>15</v>
      </c>
      <c r="C20" s="211">
        <f t="shared" si="0"/>
        <v>21</v>
      </c>
      <c r="D20" s="211">
        <f t="shared" si="0"/>
        <v>6</v>
      </c>
      <c r="E20" s="211">
        <f t="shared" si="0"/>
        <v>5</v>
      </c>
      <c r="F20" s="211">
        <f t="shared" si="0"/>
        <v>4</v>
      </c>
      <c r="G20" s="211">
        <f t="shared" si="0"/>
        <v>0</v>
      </c>
      <c r="H20" s="211">
        <f t="shared" si="0"/>
        <v>47</v>
      </c>
      <c r="I20" s="211">
        <f t="shared" si="0"/>
        <v>0</v>
      </c>
      <c r="J20" s="211">
        <f t="shared" si="0"/>
        <v>0</v>
      </c>
      <c r="K20" s="212">
        <f t="shared" si="0"/>
        <v>0</v>
      </c>
    </row>
    <row r="21" spans="1:11" x14ac:dyDescent="0.25">
      <c r="A21" s="205" t="s">
        <v>54</v>
      </c>
      <c r="B21" s="206">
        <v>0</v>
      </c>
      <c r="C21" s="206">
        <v>0</v>
      </c>
      <c r="D21" s="206">
        <v>0</v>
      </c>
      <c r="E21" s="206">
        <v>0</v>
      </c>
      <c r="F21" s="206">
        <v>0</v>
      </c>
      <c r="G21" s="206">
        <v>0</v>
      </c>
      <c r="H21" s="206">
        <v>11</v>
      </c>
      <c r="I21" s="206">
        <v>0</v>
      </c>
      <c r="J21" s="206">
        <v>0</v>
      </c>
      <c r="K21" s="207">
        <v>0</v>
      </c>
    </row>
    <row r="22" spans="1:11" s="179" customFormat="1" x14ac:dyDescent="0.25">
      <c r="A22" s="208" t="s">
        <v>56</v>
      </c>
      <c r="B22" s="201">
        <v>0</v>
      </c>
      <c r="C22" s="201">
        <v>0</v>
      </c>
      <c r="D22" s="201">
        <v>0</v>
      </c>
      <c r="E22" s="201">
        <v>0</v>
      </c>
      <c r="F22" s="201">
        <v>0</v>
      </c>
      <c r="G22" s="201">
        <v>0</v>
      </c>
      <c r="H22" s="201">
        <v>0</v>
      </c>
      <c r="I22" s="201">
        <v>0</v>
      </c>
      <c r="J22" s="201">
        <v>0</v>
      </c>
      <c r="K22" s="209">
        <v>0</v>
      </c>
    </row>
    <row r="23" spans="1:11" s="179" customFormat="1" x14ac:dyDescent="0.25">
      <c r="A23" s="208" t="s">
        <v>58</v>
      </c>
      <c r="B23" s="201">
        <v>0</v>
      </c>
      <c r="C23" s="201">
        <v>0</v>
      </c>
      <c r="D23" s="201">
        <v>0</v>
      </c>
      <c r="E23" s="201">
        <v>0</v>
      </c>
      <c r="F23" s="201">
        <v>0</v>
      </c>
      <c r="G23" s="201">
        <v>0</v>
      </c>
      <c r="H23" s="201">
        <v>0</v>
      </c>
      <c r="I23" s="201">
        <v>1</v>
      </c>
      <c r="J23" s="201">
        <v>1</v>
      </c>
      <c r="K23" s="209">
        <v>0</v>
      </c>
    </row>
    <row r="24" spans="1:11" x14ac:dyDescent="0.25">
      <c r="A24" s="208" t="s">
        <v>62</v>
      </c>
      <c r="B24" s="201">
        <v>0</v>
      </c>
      <c r="C24" s="201">
        <v>0</v>
      </c>
      <c r="D24" s="201">
        <v>0</v>
      </c>
      <c r="E24" s="201">
        <v>0</v>
      </c>
      <c r="F24" s="201">
        <v>0</v>
      </c>
      <c r="G24" s="201">
        <v>0</v>
      </c>
      <c r="H24" s="201">
        <v>1</v>
      </c>
      <c r="I24" s="201">
        <v>23</v>
      </c>
      <c r="J24" s="201">
        <v>29</v>
      </c>
      <c r="K24" s="209">
        <v>0</v>
      </c>
    </row>
    <row r="25" spans="1:11" x14ac:dyDescent="0.25">
      <c r="A25" s="208" t="s">
        <v>63</v>
      </c>
      <c r="B25" s="201">
        <v>0</v>
      </c>
      <c r="C25" s="201">
        <v>0</v>
      </c>
      <c r="D25" s="201">
        <v>0</v>
      </c>
      <c r="E25" s="201">
        <v>0</v>
      </c>
      <c r="F25" s="201">
        <v>1</v>
      </c>
      <c r="G25" s="201">
        <v>0</v>
      </c>
      <c r="H25" s="201">
        <v>40</v>
      </c>
      <c r="I25" s="201">
        <v>13</v>
      </c>
      <c r="J25" s="201">
        <v>6</v>
      </c>
      <c r="K25" s="209">
        <v>0</v>
      </c>
    </row>
    <row r="26" spans="1:11" x14ac:dyDescent="0.25">
      <c r="A26" s="208" t="s">
        <v>65</v>
      </c>
      <c r="B26" s="201">
        <v>6</v>
      </c>
      <c r="C26" s="201">
        <v>9</v>
      </c>
      <c r="D26" s="201">
        <v>0</v>
      </c>
      <c r="E26" s="201">
        <v>2</v>
      </c>
      <c r="F26" s="201">
        <v>1</v>
      </c>
      <c r="G26" s="201">
        <v>0</v>
      </c>
      <c r="H26" s="201">
        <v>172</v>
      </c>
      <c r="I26" s="201">
        <v>4</v>
      </c>
      <c r="J26" s="201">
        <v>1</v>
      </c>
      <c r="K26" s="209">
        <v>0</v>
      </c>
    </row>
    <row r="27" spans="1:11" x14ac:dyDescent="0.25">
      <c r="A27" s="208" t="s">
        <v>45</v>
      </c>
      <c r="B27" s="201">
        <v>56</v>
      </c>
      <c r="C27" s="201">
        <v>54</v>
      </c>
      <c r="D27" s="201">
        <v>10</v>
      </c>
      <c r="E27" s="201">
        <v>8</v>
      </c>
      <c r="F27" s="201">
        <v>24</v>
      </c>
      <c r="G27" s="201">
        <v>0</v>
      </c>
      <c r="H27" s="201">
        <v>215</v>
      </c>
      <c r="I27" s="201">
        <v>1</v>
      </c>
      <c r="J27" s="201">
        <v>0</v>
      </c>
      <c r="K27" s="209">
        <v>0</v>
      </c>
    </row>
    <row r="28" spans="1:11" s="179" customFormat="1" x14ac:dyDescent="0.25">
      <c r="A28" s="208" t="s">
        <v>66</v>
      </c>
      <c r="B28" s="201">
        <v>15</v>
      </c>
      <c r="C28" s="201">
        <v>21</v>
      </c>
      <c r="D28" s="201">
        <v>6</v>
      </c>
      <c r="E28" s="201">
        <v>5</v>
      </c>
      <c r="F28" s="201">
        <v>4</v>
      </c>
      <c r="G28" s="201">
        <v>0</v>
      </c>
      <c r="H28" s="201">
        <v>47</v>
      </c>
      <c r="I28" s="201">
        <v>0</v>
      </c>
      <c r="J28" s="201">
        <v>0</v>
      </c>
      <c r="K28" s="209">
        <v>0</v>
      </c>
    </row>
    <row r="29" spans="1:11" s="179" customFormat="1" x14ac:dyDescent="0.25">
      <c r="A29" s="208" t="s">
        <v>51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9"/>
    </row>
    <row r="30" spans="1:11" s="179" customFormat="1" x14ac:dyDescent="0.25">
      <c r="A30" s="208" t="s">
        <v>52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9"/>
    </row>
    <row r="31" spans="1:11" s="179" customFormat="1" x14ac:dyDescent="0.25">
      <c r="A31" s="208" t="s">
        <v>76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9"/>
    </row>
    <row r="32" spans="1:11" s="179" customFormat="1" x14ac:dyDescent="0.25">
      <c r="A32" s="208" t="s">
        <v>77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9"/>
    </row>
    <row r="33" spans="1:27" x14ac:dyDescent="0.25">
      <c r="A33" s="208"/>
      <c r="B33" s="201"/>
      <c r="C33" s="201"/>
      <c r="D33" s="201"/>
      <c r="E33" s="201"/>
      <c r="F33" s="201"/>
      <c r="G33" s="201"/>
      <c r="H33" s="201"/>
      <c r="I33" s="201"/>
      <c r="J33" s="201"/>
      <c r="K33" s="209"/>
    </row>
    <row r="34" spans="1:27" ht="15.75" thickBot="1" x14ac:dyDescent="0.3">
      <c r="A34" s="202" t="s">
        <v>31</v>
      </c>
      <c r="B34" s="203">
        <f>SUM(B21:B33)</f>
        <v>77</v>
      </c>
      <c r="C34" s="203">
        <f t="shared" ref="C34:K34" si="1">SUM(C21:C33)</f>
        <v>84</v>
      </c>
      <c r="D34" s="203">
        <f t="shared" si="1"/>
        <v>16</v>
      </c>
      <c r="E34" s="203">
        <f t="shared" si="1"/>
        <v>15</v>
      </c>
      <c r="F34" s="203">
        <f t="shared" si="1"/>
        <v>30</v>
      </c>
      <c r="G34" s="203">
        <f t="shared" si="1"/>
        <v>0</v>
      </c>
      <c r="H34" s="203">
        <f t="shared" si="1"/>
        <v>486</v>
      </c>
      <c r="I34" s="203">
        <f t="shared" si="1"/>
        <v>42</v>
      </c>
      <c r="J34" s="203">
        <f t="shared" si="1"/>
        <v>37</v>
      </c>
      <c r="K34" s="204">
        <f t="shared" si="1"/>
        <v>0</v>
      </c>
    </row>
    <row r="35" spans="1:2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27" ht="16.5" thickBot="1" x14ac:dyDescent="0.3">
      <c r="A36" s="43" t="s">
        <v>21</v>
      </c>
    </row>
    <row r="37" spans="1:27" x14ac:dyDescent="0.25">
      <c r="A37" s="465" t="s">
        <v>39</v>
      </c>
      <c r="B37" s="466"/>
      <c r="C37" s="466"/>
      <c r="D37" s="466"/>
      <c r="E37" s="467"/>
      <c r="G37" s="468" t="s">
        <v>41</v>
      </c>
      <c r="H37" s="469"/>
      <c r="I37" s="469"/>
      <c r="J37" s="469"/>
      <c r="K37" s="470"/>
      <c r="M37" s="459" t="s">
        <v>40</v>
      </c>
      <c r="N37" s="460"/>
      <c r="O37" s="460"/>
      <c r="P37" s="460"/>
      <c r="Q37" s="460"/>
      <c r="R37" s="460"/>
      <c r="S37" s="461"/>
      <c r="U37" s="459" t="s">
        <v>42</v>
      </c>
      <c r="V37" s="460"/>
      <c r="W37" s="460"/>
      <c r="X37" s="460"/>
      <c r="Y37" s="460"/>
      <c r="Z37" s="460"/>
      <c r="AA37" s="461"/>
    </row>
    <row r="38" spans="1:27" ht="30" x14ac:dyDescent="0.25">
      <c r="A38" s="52" t="s">
        <v>6</v>
      </c>
      <c r="B38" s="7" t="s">
        <v>3</v>
      </c>
      <c r="C38" s="7" t="s">
        <v>4</v>
      </c>
      <c r="D38" s="7" t="s">
        <v>37</v>
      </c>
      <c r="E38" s="287" t="s">
        <v>69</v>
      </c>
      <c r="G38" s="375" t="s">
        <v>6</v>
      </c>
      <c r="H38" s="359" t="s">
        <v>3</v>
      </c>
      <c r="I38" s="374" t="s">
        <v>4</v>
      </c>
      <c r="J38" s="359" t="s">
        <v>37</v>
      </c>
      <c r="K38" s="395" t="s">
        <v>69</v>
      </c>
      <c r="M38" s="77" t="s">
        <v>0</v>
      </c>
      <c r="N38" s="454" t="s">
        <v>16</v>
      </c>
      <c r="O38" s="454"/>
      <c r="P38" s="454"/>
      <c r="Q38" s="454" t="s">
        <v>17</v>
      </c>
      <c r="R38" s="454"/>
      <c r="S38" s="455"/>
      <c r="U38" s="77" t="s">
        <v>0</v>
      </c>
      <c r="V38" s="454" t="s">
        <v>53</v>
      </c>
      <c r="W38" s="454"/>
      <c r="X38" s="454"/>
      <c r="Y38" s="454"/>
      <c r="Z38" s="454"/>
      <c r="AA38" s="455"/>
    </row>
    <row r="39" spans="1:27" x14ac:dyDescent="0.25">
      <c r="A39" s="371">
        <v>43678</v>
      </c>
      <c r="B39" s="373">
        <v>0</v>
      </c>
      <c r="C39" s="373">
        <v>1</v>
      </c>
      <c r="D39" s="360">
        <v>0</v>
      </c>
      <c r="E39" s="225"/>
      <c r="F39" s="16"/>
      <c r="G39" s="371">
        <v>43696</v>
      </c>
      <c r="H39" s="373">
        <v>9</v>
      </c>
      <c r="I39" s="384">
        <v>1</v>
      </c>
      <c r="J39" s="360">
        <v>0</v>
      </c>
      <c r="K39" s="383"/>
      <c r="M39" s="39"/>
      <c r="N39" s="24" t="s">
        <v>3</v>
      </c>
      <c r="O39" s="24" t="s">
        <v>4</v>
      </c>
      <c r="P39" s="24" t="s">
        <v>5</v>
      </c>
      <c r="Q39" s="24" t="s">
        <v>3</v>
      </c>
      <c r="R39" s="24" t="s">
        <v>4</v>
      </c>
      <c r="S39" s="25" t="s">
        <v>5</v>
      </c>
      <c r="U39" s="39"/>
      <c r="V39" s="24" t="s">
        <v>3</v>
      </c>
      <c r="W39" s="24" t="s">
        <v>4</v>
      </c>
      <c r="X39" s="24" t="s">
        <v>5</v>
      </c>
      <c r="Y39" s="24" t="s">
        <v>3</v>
      </c>
      <c r="Z39" s="24" t="s">
        <v>4</v>
      </c>
      <c r="AA39" s="25" t="s">
        <v>5</v>
      </c>
    </row>
    <row r="40" spans="1:27" x14ac:dyDescent="0.25">
      <c r="A40" s="371">
        <v>43683</v>
      </c>
      <c r="B40" s="373">
        <v>6</v>
      </c>
      <c r="C40" s="373">
        <v>4</v>
      </c>
      <c r="D40" s="360">
        <v>0</v>
      </c>
      <c r="E40" s="225"/>
      <c r="F40" s="16"/>
      <c r="G40" s="371">
        <v>43683</v>
      </c>
      <c r="H40" s="373">
        <v>6</v>
      </c>
      <c r="I40" s="384">
        <v>7</v>
      </c>
      <c r="J40" s="360">
        <v>0</v>
      </c>
      <c r="K40" s="383"/>
      <c r="M40" s="309"/>
      <c r="N40" s="191"/>
      <c r="O40" s="191"/>
      <c r="P40" s="191"/>
      <c r="Q40" s="191"/>
      <c r="R40" s="191"/>
      <c r="S40" s="193"/>
      <c r="U40" s="40"/>
      <c r="V40" s="5"/>
      <c r="W40" s="5"/>
      <c r="X40" s="5"/>
      <c r="Y40" s="5"/>
      <c r="Z40" s="5"/>
      <c r="AA40" s="13"/>
    </row>
    <row r="41" spans="1:27" x14ac:dyDescent="0.25">
      <c r="A41" s="371">
        <v>43686</v>
      </c>
      <c r="B41" s="373">
        <v>3</v>
      </c>
      <c r="C41" s="373">
        <v>4</v>
      </c>
      <c r="D41" s="360">
        <v>0</v>
      </c>
      <c r="E41" s="225"/>
      <c r="F41" s="16"/>
      <c r="G41" s="371">
        <v>43686</v>
      </c>
      <c r="H41" s="373">
        <v>2</v>
      </c>
      <c r="I41" s="384">
        <v>2</v>
      </c>
      <c r="J41" s="360">
        <v>0</v>
      </c>
      <c r="K41" s="383"/>
      <c r="M41" s="198"/>
      <c r="N41" s="191"/>
      <c r="O41" s="191"/>
      <c r="P41" s="191"/>
      <c r="Q41" s="191"/>
      <c r="R41" s="191"/>
      <c r="S41" s="193"/>
      <c r="U41" s="198"/>
      <c r="V41" s="191"/>
      <c r="W41" s="191"/>
      <c r="X41" s="191"/>
      <c r="Y41" s="5"/>
      <c r="Z41" s="5"/>
      <c r="AA41" s="13"/>
    </row>
    <row r="42" spans="1:27" x14ac:dyDescent="0.25">
      <c r="A42" s="371">
        <v>43689</v>
      </c>
      <c r="B42" s="373">
        <v>1</v>
      </c>
      <c r="C42" s="373">
        <v>1</v>
      </c>
      <c r="D42" s="360">
        <v>0</v>
      </c>
      <c r="E42" s="225"/>
      <c r="F42" s="16"/>
      <c r="G42" s="371">
        <v>43689</v>
      </c>
      <c r="H42" s="373">
        <v>1</v>
      </c>
      <c r="I42" s="384">
        <v>0</v>
      </c>
      <c r="J42" s="360">
        <v>0</v>
      </c>
      <c r="K42" s="383"/>
      <c r="M42" s="198"/>
      <c r="N42" s="191"/>
      <c r="O42" s="191"/>
      <c r="P42" s="191"/>
      <c r="Q42" s="191"/>
      <c r="R42" s="191"/>
      <c r="S42" s="193"/>
      <c r="U42" s="198"/>
      <c r="V42" s="191"/>
      <c r="W42" s="191"/>
      <c r="X42" s="191"/>
      <c r="Y42" s="5"/>
      <c r="Z42" s="5"/>
      <c r="AA42" s="13"/>
    </row>
    <row r="43" spans="1:27" x14ac:dyDescent="0.25">
      <c r="A43" s="371">
        <v>43693</v>
      </c>
      <c r="B43" s="373">
        <v>1</v>
      </c>
      <c r="C43" s="373">
        <v>7</v>
      </c>
      <c r="D43" s="360">
        <v>0</v>
      </c>
      <c r="E43" s="225"/>
      <c r="F43" s="16"/>
      <c r="G43" s="371">
        <v>43693</v>
      </c>
      <c r="H43" s="373">
        <v>11</v>
      </c>
      <c r="I43" s="384">
        <v>3</v>
      </c>
      <c r="J43" s="360">
        <v>0</v>
      </c>
      <c r="K43" s="383"/>
      <c r="M43" s="198"/>
      <c r="N43" s="191"/>
      <c r="O43" s="191"/>
      <c r="P43" s="191"/>
      <c r="Q43" s="191"/>
      <c r="R43" s="191"/>
      <c r="S43" s="193"/>
      <c r="U43" s="332"/>
      <c r="V43" s="191"/>
      <c r="W43" s="191"/>
      <c r="X43" s="191"/>
      <c r="Y43" s="5"/>
      <c r="Z43" s="5"/>
      <c r="AA43" s="13"/>
    </row>
    <row r="44" spans="1:27" ht="15.75" thickBot="1" x14ac:dyDescent="0.3">
      <c r="A44" s="371">
        <v>43700</v>
      </c>
      <c r="B44" s="373">
        <v>4</v>
      </c>
      <c r="C44" s="373">
        <v>4</v>
      </c>
      <c r="D44" s="379">
        <v>0</v>
      </c>
      <c r="E44" s="225"/>
      <c r="F44" s="16"/>
      <c r="G44" s="371">
        <v>43700</v>
      </c>
      <c r="H44" s="373">
        <v>4</v>
      </c>
      <c r="I44" s="373">
        <v>1</v>
      </c>
      <c r="J44" s="360">
        <v>0</v>
      </c>
      <c r="K44" s="383"/>
      <c r="M44" s="121" t="s">
        <v>27</v>
      </c>
      <c r="N44" s="122"/>
      <c r="O44" s="122"/>
      <c r="P44" s="122"/>
      <c r="Q44" s="122"/>
      <c r="R44" s="122"/>
      <c r="S44" s="14"/>
      <c r="U44" s="121" t="s">
        <v>27</v>
      </c>
      <c r="V44" s="122">
        <f t="shared" ref="V44:AA44" si="2">SUM(V37:V43)</f>
        <v>0</v>
      </c>
      <c r="W44" s="122">
        <f t="shared" si="2"/>
        <v>0</v>
      </c>
      <c r="X44" s="122">
        <f t="shared" si="2"/>
        <v>0</v>
      </c>
      <c r="Y44" s="122">
        <f t="shared" si="2"/>
        <v>0</v>
      </c>
      <c r="Z44" s="122">
        <f t="shared" si="2"/>
        <v>0</v>
      </c>
      <c r="AA44" s="14">
        <f t="shared" si="2"/>
        <v>0</v>
      </c>
    </row>
    <row r="45" spans="1:27" x14ac:dyDescent="0.25">
      <c r="A45" s="371"/>
      <c r="B45" s="373"/>
      <c r="C45" s="373"/>
      <c r="D45" s="379"/>
      <c r="E45" s="225"/>
      <c r="F45" s="16"/>
      <c r="G45" s="371"/>
      <c r="H45" s="373"/>
      <c r="I45" s="373"/>
      <c r="J45" s="360"/>
      <c r="K45" s="383"/>
    </row>
    <row r="46" spans="1:27" s="179" customFormat="1" x14ac:dyDescent="0.25">
      <c r="A46" s="371"/>
      <c r="B46" s="373"/>
      <c r="C46" s="373"/>
      <c r="D46" s="379"/>
      <c r="E46" s="225"/>
      <c r="F46" s="16"/>
      <c r="G46" s="371"/>
      <c r="H46" s="373"/>
      <c r="I46" s="373"/>
      <c r="J46" s="360"/>
      <c r="K46" s="383"/>
    </row>
    <row r="47" spans="1:27" s="179" customFormat="1" x14ac:dyDescent="0.25">
      <c r="A47" s="199"/>
      <c r="B47" s="118"/>
      <c r="C47" s="118"/>
      <c r="D47" s="120"/>
      <c r="E47" s="225"/>
      <c r="F47" s="16"/>
      <c r="G47" s="371"/>
      <c r="H47" s="373"/>
      <c r="I47" s="373"/>
      <c r="J47" s="360"/>
      <c r="K47" s="383"/>
    </row>
    <row r="48" spans="1:27" s="179" customFormat="1" x14ac:dyDescent="0.25">
      <c r="A48" s="198"/>
      <c r="B48" s="51"/>
      <c r="C48" s="51"/>
      <c r="D48" s="51"/>
      <c r="E48" s="225"/>
      <c r="F48" s="16"/>
      <c r="G48" s="371"/>
      <c r="H48" s="373"/>
      <c r="I48" s="373"/>
      <c r="J48" s="360"/>
      <c r="K48" s="362"/>
    </row>
    <row r="49" spans="1:11" s="179" customFormat="1" x14ac:dyDescent="0.25">
      <c r="A49" s="198"/>
      <c r="B49" s="51"/>
      <c r="C49" s="51"/>
      <c r="D49" s="51"/>
      <c r="E49" s="225"/>
      <c r="F49" s="16"/>
      <c r="G49" s="371"/>
      <c r="H49" s="373"/>
      <c r="I49" s="373"/>
      <c r="J49" s="360"/>
      <c r="K49" s="362"/>
    </row>
    <row r="50" spans="1:11" x14ac:dyDescent="0.25">
      <c r="A50" s="40"/>
      <c r="B50" s="51"/>
      <c r="C50" s="51"/>
      <c r="D50" s="51"/>
      <c r="E50" s="225"/>
      <c r="F50" s="16"/>
      <c r="G50" s="371"/>
      <c r="H50" s="373"/>
      <c r="I50" s="373"/>
      <c r="J50" s="360"/>
      <c r="K50" s="362"/>
    </row>
    <row r="51" spans="1:11" ht="15.75" thickBot="1" x14ac:dyDescent="0.3">
      <c r="A51" s="41"/>
      <c r="B51" s="118"/>
      <c r="C51" s="118"/>
      <c r="D51" s="118"/>
      <c r="E51" s="239"/>
      <c r="F51" s="16"/>
      <c r="G51" s="378"/>
      <c r="H51" s="385"/>
      <c r="I51" s="385"/>
      <c r="J51" s="386"/>
      <c r="K51" s="387"/>
    </row>
    <row r="52" spans="1:11" ht="15.75" thickBot="1" x14ac:dyDescent="0.3">
      <c r="A52" s="243" t="s">
        <v>27</v>
      </c>
      <c r="B52" s="54">
        <f>SUM(B39:B51)</f>
        <v>15</v>
      </c>
      <c r="C52" s="54">
        <f>SUM(C39:C51)</f>
        <v>21</v>
      </c>
      <c r="D52" s="54">
        <f>SUM(D39:D51)</f>
        <v>0</v>
      </c>
      <c r="E52" s="244"/>
      <c r="F52" s="16"/>
      <c r="G52" s="243" t="s">
        <v>27</v>
      </c>
      <c r="H52" s="54">
        <f>SUM(H39:H51)</f>
        <v>33</v>
      </c>
      <c r="I52" s="245">
        <f>SUM(I39:I51)</f>
        <v>14</v>
      </c>
      <c r="J52" s="245">
        <f>SUM(J39:J42)</f>
        <v>0</v>
      </c>
      <c r="K52" s="288"/>
    </row>
    <row r="53" spans="1:11" s="179" customFormat="1" x14ac:dyDescent="0.25">
      <c r="A53" s="240" t="s">
        <v>63</v>
      </c>
      <c r="B53" s="241">
        <v>0</v>
      </c>
      <c r="C53" s="241">
        <v>0</v>
      </c>
      <c r="D53" s="241">
        <v>0</v>
      </c>
      <c r="E53" s="242"/>
      <c r="F53" s="16"/>
      <c r="G53" s="246" t="s">
        <v>61</v>
      </c>
      <c r="H53" s="241">
        <v>1</v>
      </c>
      <c r="I53" s="241">
        <v>0</v>
      </c>
      <c r="J53" s="241">
        <v>0</v>
      </c>
      <c r="K53" s="289"/>
    </row>
    <row r="54" spans="1:11" s="179" customFormat="1" x14ac:dyDescent="0.25">
      <c r="A54" s="227" t="s">
        <v>65</v>
      </c>
      <c r="B54" s="51">
        <v>6</v>
      </c>
      <c r="C54" s="51">
        <v>9</v>
      </c>
      <c r="D54" s="51">
        <v>0</v>
      </c>
      <c r="E54" s="225"/>
      <c r="F54" s="16"/>
      <c r="G54" s="247" t="s">
        <v>63</v>
      </c>
      <c r="H54" s="51">
        <v>20</v>
      </c>
      <c r="I54" s="51">
        <v>21</v>
      </c>
      <c r="J54" s="51">
        <v>0</v>
      </c>
      <c r="K54" s="290"/>
    </row>
    <row r="55" spans="1:11" s="179" customFormat="1" x14ac:dyDescent="0.25">
      <c r="A55" s="228" t="s">
        <v>45</v>
      </c>
      <c r="B55" s="118">
        <v>56</v>
      </c>
      <c r="C55" s="118">
        <v>54</v>
      </c>
      <c r="D55" s="118">
        <v>0</v>
      </c>
      <c r="E55" s="225"/>
      <c r="F55" s="16"/>
      <c r="G55" s="248" t="s">
        <v>65</v>
      </c>
      <c r="H55" s="118">
        <v>91</v>
      </c>
      <c r="I55" s="118">
        <v>81</v>
      </c>
      <c r="J55" s="118">
        <v>0</v>
      </c>
      <c r="K55" s="291"/>
    </row>
    <row r="56" spans="1:11" s="179" customFormat="1" x14ac:dyDescent="0.25">
      <c r="A56" s="228" t="s">
        <v>66</v>
      </c>
      <c r="B56" s="118">
        <v>15</v>
      </c>
      <c r="C56" s="118">
        <v>21</v>
      </c>
      <c r="D56" s="118">
        <v>0</v>
      </c>
      <c r="E56" s="225"/>
      <c r="F56" s="16"/>
      <c r="G56" s="248" t="s">
        <v>45</v>
      </c>
      <c r="H56" s="118">
        <v>112</v>
      </c>
      <c r="I56" s="118">
        <v>103</v>
      </c>
      <c r="J56" s="118">
        <v>1</v>
      </c>
      <c r="K56" s="291"/>
    </row>
    <row r="57" spans="1:11" s="179" customFormat="1" x14ac:dyDescent="0.25">
      <c r="A57" s="228" t="s">
        <v>51</v>
      </c>
      <c r="B57" s="118"/>
      <c r="C57" s="118"/>
      <c r="D57" s="118"/>
      <c r="E57" s="225"/>
      <c r="F57" s="16"/>
      <c r="G57" s="248" t="s">
        <v>66</v>
      </c>
      <c r="H57" s="118">
        <v>33</v>
      </c>
      <c r="I57" s="118">
        <v>14</v>
      </c>
      <c r="J57" s="118">
        <v>0</v>
      </c>
      <c r="K57" s="291"/>
    </row>
    <row r="58" spans="1:11" s="179" customFormat="1" ht="14.25" customHeight="1" x14ac:dyDescent="0.25">
      <c r="A58" s="228"/>
      <c r="B58" s="118"/>
      <c r="C58" s="118"/>
      <c r="D58" s="118"/>
      <c r="E58" s="225"/>
      <c r="F58" s="16"/>
      <c r="G58" s="248" t="s">
        <v>51</v>
      </c>
      <c r="H58" s="118"/>
      <c r="I58" s="118"/>
      <c r="J58" s="118"/>
      <c r="K58" s="291"/>
    </row>
    <row r="59" spans="1:11" s="179" customFormat="1" ht="14.25" customHeight="1" x14ac:dyDescent="0.25">
      <c r="A59" s="228"/>
      <c r="B59" s="118"/>
      <c r="C59" s="118"/>
      <c r="D59" s="118"/>
      <c r="E59" s="225"/>
      <c r="F59" s="16"/>
      <c r="G59" s="248" t="s">
        <v>52</v>
      </c>
      <c r="H59" s="118"/>
      <c r="I59" s="118"/>
      <c r="J59" s="118"/>
      <c r="K59" s="291"/>
    </row>
    <row r="60" spans="1:11" s="179" customFormat="1" ht="15.75" thickBot="1" x14ac:dyDescent="0.3">
      <c r="A60" s="228"/>
      <c r="B60" s="118"/>
      <c r="C60" s="118"/>
      <c r="D60" s="118"/>
      <c r="E60" s="225"/>
      <c r="F60" s="16"/>
      <c r="G60" s="248" t="s">
        <v>76</v>
      </c>
      <c r="H60" s="118"/>
      <c r="I60" s="118"/>
      <c r="J60" s="118"/>
      <c r="K60" s="291"/>
    </row>
    <row r="61" spans="1:11" ht="15.75" thickBot="1" x14ac:dyDescent="0.3">
      <c r="A61" s="230" t="s">
        <v>31</v>
      </c>
      <c r="B61" s="231">
        <f>SUM(B53:B58)</f>
        <v>77</v>
      </c>
      <c r="C61" s="231">
        <f>SUM(C53:C58)</f>
        <v>84</v>
      </c>
      <c r="D61" s="231">
        <f>SUM(D53:D58)</f>
        <v>0</v>
      </c>
      <c r="E61" s="311">
        <f>D61/(B61+C61)</f>
        <v>0</v>
      </c>
      <c r="F61" s="93"/>
      <c r="G61" s="248" t="s">
        <v>77</v>
      </c>
      <c r="H61" s="229"/>
      <c r="I61" s="229"/>
      <c r="J61" s="229"/>
      <c r="K61" s="291"/>
    </row>
    <row r="62" spans="1:11" ht="15.75" thickBot="1" x14ac:dyDescent="0.3">
      <c r="A62" s="92"/>
      <c r="B62" s="93"/>
      <c r="C62" s="93"/>
      <c r="D62" s="16"/>
      <c r="E62" s="92"/>
      <c r="G62" s="230" t="s">
        <v>31</v>
      </c>
      <c r="H62" s="231">
        <f>SUM(H53:H61)</f>
        <v>257</v>
      </c>
      <c r="I62" s="231">
        <f t="shared" ref="I62:J62" si="3">SUM(I53:I61)</f>
        <v>219</v>
      </c>
      <c r="J62" s="231">
        <f t="shared" si="3"/>
        <v>1</v>
      </c>
      <c r="K62" s="300">
        <f>J62/(H62+I62)</f>
        <v>2.1008403361344537E-3</v>
      </c>
    </row>
    <row r="63" spans="1:11" x14ac:dyDescent="0.25">
      <c r="F63" s="179"/>
      <c r="G63" s="93"/>
    </row>
    <row r="64" spans="1:11" ht="16.5" thickBot="1" x14ac:dyDescent="0.3">
      <c r="A64" s="43" t="s">
        <v>19</v>
      </c>
    </row>
    <row r="65" spans="1:7" x14ac:dyDescent="0.25">
      <c r="A65" s="55" t="s">
        <v>22</v>
      </c>
      <c r="B65" s="56"/>
      <c r="C65" s="57"/>
      <c r="D65" s="10"/>
      <c r="E65" s="456" t="s">
        <v>23</v>
      </c>
      <c r="F65" s="457"/>
      <c r="G65" s="458"/>
    </row>
    <row r="66" spans="1:7" x14ac:dyDescent="0.25">
      <c r="A66" s="27" t="s">
        <v>0</v>
      </c>
      <c r="B66" s="8" t="s">
        <v>9</v>
      </c>
      <c r="C66" s="28" t="s">
        <v>13</v>
      </c>
      <c r="D66" s="30"/>
      <c r="E66" s="27" t="s">
        <v>0</v>
      </c>
      <c r="F66" s="8" t="s">
        <v>9</v>
      </c>
      <c r="G66" s="28" t="s">
        <v>13</v>
      </c>
    </row>
    <row r="67" spans="1:7" x14ac:dyDescent="0.25">
      <c r="A67" s="388">
        <v>43683</v>
      </c>
      <c r="B67" s="389" t="s">
        <v>91</v>
      </c>
      <c r="C67" s="390">
        <v>5</v>
      </c>
      <c r="D67" s="31"/>
      <c r="E67" s="371"/>
      <c r="F67" s="380"/>
      <c r="G67" s="369"/>
    </row>
    <row r="68" spans="1:7" x14ac:dyDescent="0.25">
      <c r="A68" s="388">
        <v>43686</v>
      </c>
      <c r="B68" s="389" t="s">
        <v>91</v>
      </c>
      <c r="C68" s="390">
        <v>1</v>
      </c>
      <c r="D68" s="31"/>
      <c r="E68" s="199"/>
      <c r="F68" s="215"/>
      <c r="G68" s="352"/>
    </row>
    <row r="69" spans="1:7" x14ac:dyDescent="0.25">
      <c r="A69" s="388"/>
      <c r="B69" s="389"/>
      <c r="C69" s="396"/>
      <c r="D69" s="31"/>
      <c r="E69" s="216"/>
      <c r="F69" s="217"/>
      <c r="G69" s="218"/>
    </row>
    <row r="70" spans="1:7" x14ac:dyDescent="0.25">
      <c r="A70" s="388"/>
      <c r="B70" s="389"/>
      <c r="C70" s="396"/>
      <c r="D70" s="11"/>
      <c r="E70" s="219"/>
      <c r="F70" s="220"/>
      <c r="G70" s="125"/>
    </row>
    <row r="71" spans="1:7" x14ac:dyDescent="0.25">
      <c r="A71" s="388"/>
      <c r="B71" s="389"/>
      <c r="C71" s="396"/>
      <c r="E71" s="219"/>
      <c r="F71" s="220"/>
      <c r="G71" s="221"/>
    </row>
    <row r="72" spans="1:7" x14ac:dyDescent="0.25">
      <c r="A72" s="269"/>
      <c r="B72" s="79"/>
      <c r="C72" s="84"/>
      <c r="E72" s="222"/>
      <c r="F72" s="223"/>
      <c r="G72" s="224"/>
    </row>
    <row r="73" spans="1:7" x14ac:dyDescent="0.25">
      <c r="A73" s="269"/>
      <c r="B73" s="79"/>
      <c r="C73" s="84"/>
      <c r="E73" s="198"/>
      <c r="F73" s="124"/>
      <c r="G73" s="29"/>
    </row>
    <row r="74" spans="1:7" x14ac:dyDescent="0.25">
      <c r="A74" s="269"/>
      <c r="B74" s="79"/>
      <c r="C74" s="84"/>
      <c r="E74" s="198"/>
      <c r="F74" s="124"/>
      <c r="G74" s="29"/>
    </row>
    <row r="75" spans="1:7" x14ac:dyDescent="0.25">
      <c r="A75" s="198"/>
      <c r="B75" s="124"/>
      <c r="C75" s="193"/>
      <c r="E75" s="198"/>
      <c r="F75" s="124"/>
      <c r="G75" s="29"/>
    </row>
    <row r="76" spans="1:7" ht="15.75" thickBot="1" x14ac:dyDescent="0.3">
      <c r="A76" s="199"/>
      <c r="B76" s="215"/>
      <c r="C76" s="21"/>
      <c r="E76" s="198"/>
      <c r="F76" s="124"/>
      <c r="G76" s="29"/>
    </row>
    <row r="77" spans="1:7" ht="15.75" thickBot="1" x14ac:dyDescent="0.3">
      <c r="A77" s="336" t="s">
        <v>28</v>
      </c>
      <c r="B77" s="337"/>
      <c r="C77" s="23">
        <f>SUM(C67:C76)</f>
        <v>6</v>
      </c>
      <c r="E77" s="40"/>
      <c r="F77" s="124"/>
      <c r="G77" s="29"/>
    </row>
    <row r="78" spans="1:7" ht="15.75" thickBot="1" x14ac:dyDescent="0.3">
      <c r="A78" s="58" t="s">
        <v>63</v>
      </c>
      <c r="B78" s="335"/>
      <c r="C78" s="48">
        <v>1</v>
      </c>
      <c r="E78" s="89" t="s">
        <v>28</v>
      </c>
      <c r="F78" s="90"/>
      <c r="G78" s="87">
        <f>SUM(G67:G77)</f>
        <v>0</v>
      </c>
    </row>
    <row r="79" spans="1:7" x14ac:dyDescent="0.25">
      <c r="A79" s="58" t="s">
        <v>65</v>
      </c>
      <c r="B79" s="59"/>
      <c r="C79" s="48">
        <v>3</v>
      </c>
      <c r="E79" s="49" t="s">
        <v>59</v>
      </c>
      <c r="F79" s="64"/>
      <c r="G79" s="91">
        <v>2</v>
      </c>
    </row>
    <row r="80" spans="1:7" x14ac:dyDescent="0.25">
      <c r="A80" s="95" t="s">
        <v>45</v>
      </c>
      <c r="B80" s="62"/>
      <c r="C80" s="209">
        <v>32</v>
      </c>
      <c r="E80" s="58" t="s">
        <v>61</v>
      </c>
      <c r="F80" s="59"/>
      <c r="G80" s="48">
        <v>52</v>
      </c>
    </row>
    <row r="81" spans="1:11" x14ac:dyDescent="0.25">
      <c r="A81" s="61" t="s">
        <v>66</v>
      </c>
      <c r="B81" s="62"/>
      <c r="C81" s="209">
        <v>6</v>
      </c>
      <c r="E81" s="61" t="s">
        <v>63</v>
      </c>
      <c r="F81" s="62"/>
      <c r="G81" s="50">
        <v>19</v>
      </c>
    </row>
    <row r="82" spans="1:11" x14ac:dyDescent="0.25">
      <c r="A82" s="61" t="s">
        <v>51</v>
      </c>
      <c r="B82" s="62"/>
      <c r="C82" s="209"/>
      <c r="E82" s="61" t="s">
        <v>65</v>
      </c>
      <c r="F82" s="62"/>
      <c r="G82" s="50">
        <v>5</v>
      </c>
    </row>
    <row r="83" spans="1:11" ht="15.75" thickBot="1" x14ac:dyDescent="0.3">
      <c r="A83" s="249" t="s">
        <v>52</v>
      </c>
      <c r="B83" s="250"/>
      <c r="C83" s="251"/>
      <c r="D83" s="179"/>
      <c r="E83" s="249" t="s">
        <v>45</v>
      </c>
      <c r="F83" s="250"/>
      <c r="G83" s="251">
        <v>1</v>
      </c>
      <c r="H83" s="179"/>
      <c r="I83" s="179"/>
      <c r="J83" s="179"/>
      <c r="K83" s="179"/>
    </row>
    <row r="84" spans="1:11" s="179" customFormat="1" ht="15.75" thickBot="1" x14ac:dyDescent="0.3">
      <c r="A84" s="399" t="s">
        <v>64</v>
      </c>
      <c r="B84" s="431"/>
      <c r="C84" s="432">
        <f>SUM(C78:C83)</f>
        <v>42</v>
      </c>
      <c r="D84"/>
      <c r="E84" s="399" t="s">
        <v>64</v>
      </c>
      <c r="F84" s="431"/>
      <c r="G84" s="432">
        <f>SUM(G79:G83)</f>
        <v>79</v>
      </c>
      <c r="H84"/>
      <c r="I84"/>
      <c r="J84"/>
      <c r="K84"/>
    </row>
    <row r="86" spans="1:11" x14ac:dyDescent="0.25">
      <c r="A86" s="179"/>
      <c r="B86" s="179"/>
      <c r="C86" s="179"/>
    </row>
  </sheetData>
  <mergeCells count="13">
    <mergeCell ref="A1:AA1"/>
    <mergeCell ref="B4:D4"/>
    <mergeCell ref="E4:G4"/>
    <mergeCell ref="I4:J4"/>
    <mergeCell ref="A37:E37"/>
    <mergeCell ref="G37:K37"/>
    <mergeCell ref="M37:S37"/>
    <mergeCell ref="N38:P38"/>
    <mergeCell ref="Q38:S38"/>
    <mergeCell ref="E65:G65"/>
    <mergeCell ref="U37:AA37"/>
    <mergeCell ref="V38:X38"/>
    <mergeCell ref="Y38:AA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opLeftCell="A51" workbookViewId="0">
      <selection activeCell="A52" sqref="A52:G84"/>
    </sheetView>
  </sheetViews>
  <sheetFormatPr defaultRowHeight="15" x14ac:dyDescent="0.25"/>
  <cols>
    <col min="1" max="1" width="16.85546875" customWidth="1"/>
    <col min="2" max="2" width="16.42578125" customWidth="1"/>
    <col min="3" max="3" width="17.42578125" customWidth="1"/>
    <col min="4" max="4" width="14.5703125" customWidth="1"/>
    <col min="5" max="5" width="15.140625" customWidth="1"/>
    <col min="6" max="6" width="13.42578125" customWidth="1"/>
    <col min="7" max="7" width="16" customWidth="1"/>
    <col min="8" max="8" width="15.5703125" customWidth="1"/>
    <col min="9" max="9" width="16.85546875" customWidth="1"/>
    <col min="10" max="10" width="3" customWidth="1"/>
    <col min="11" max="11" width="16" customWidth="1"/>
    <col min="12" max="12" width="20.7109375" customWidth="1"/>
    <col min="13" max="13" width="19.140625" customWidth="1"/>
    <col min="14" max="14" width="13.28515625" customWidth="1"/>
    <col min="15" max="15" width="15.140625" customWidth="1"/>
  </cols>
  <sheetData>
    <row r="1" spans="1:21" ht="28.5" x14ac:dyDescent="0.45">
      <c r="A1" s="471" t="s">
        <v>7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</row>
    <row r="2" spans="1:21" x14ac:dyDescent="0.25">
      <c r="I2" s="2"/>
    </row>
    <row r="3" spans="1:21" ht="16.5" thickBot="1" x14ac:dyDescent="0.3">
      <c r="A3" s="43" t="s">
        <v>8</v>
      </c>
      <c r="C3" s="15"/>
    </row>
    <row r="4" spans="1:21" x14ac:dyDescent="0.25">
      <c r="A4" s="200" t="s">
        <v>0</v>
      </c>
      <c r="B4" s="464" t="s">
        <v>16</v>
      </c>
      <c r="C4" s="464"/>
      <c r="D4" s="464"/>
      <c r="E4" s="464" t="s">
        <v>17</v>
      </c>
      <c r="F4" s="464"/>
      <c r="G4" s="464"/>
      <c r="H4" s="234" t="s">
        <v>14</v>
      </c>
      <c r="I4" s="196" t="s">
        <v>1</v>
      </c>
    </row>
    <row r="5" spans="1:21" x14ac:dyDescent="0.25">
      <c r="A5" s="47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8"/>
    </row>
    <row r="6" spans="1:21" x14ac:dyDescent="0.25">
      <c r="A6" s="198">
        <v>43706</v>
      </c>
      <c r="B6" s="191">
        <v>7</v>
      </c>
      <c r="C6" s="191">
        <v>13</v>
      </c>
      <c r="D6" s="191">
        <v>0</v>
      </c>
      <c r="E6" s="191">
        <v>0</v>
      </c>
      <c r="F6" s="191">
        <v>1</v>
      </c>
      <c r="G6" s="191">
        <v>0</v>
      </c>
      <c r="H6" s="191">
        <v>0</v>
      </c>
      <c r="I6" s="193">
        <v>0</v>
      </c>
    </row>
    <row r="7" spans="1:21" s="179" customFormat="1" x14ac:dyDescent="0.25">
      <c r="A7" s="309"/>
      <c r="B7" s="191"/>
      <c r="C7" s="191"/>
      <c r="D7" s="191"/>
      <c r="E7" s="191"/>
      <c r="F7" s="191"/>
      <c r="G7" s="191"/>
      <c r="H7" s="191"/>
      <c r="I7" s="193"/>
    </row>
    <row r="8" spans="1:21" s="179" customFormat="1" x14ac:dyDescent="0.25">
      <c r="A8" s="198"/>
      <c r="B8" s="191"/>
      <c r="C8" s="191"/>
      <c r="D8" s="191"/>
      <c r="E8" s="191"/>
      <c r="F8" s="191"/>
      <c r="G8" s="191"/>
      <c r="H8" s="191"/>
      <c r="I8" s="193"/>
    </row>
    <row r="9" spans="1:21" s="179" customFormat="1" x14ac:dyDescent="0.25">
      <c r="A9" s="198"/>
      <c r="B9" s="191"/>
      <c r="C9" s="191"/>
      <c r="D9" s="191"/>
      <c r="E9" s="191"/>
      <c r="F9" s="191"/>
      <c r="G9" s="191"/>
      <c r="H9" s="191"/>
      <c r="I9" s="193"/>
    </row>
    <row r="10" spans="1:21" s="179" customFormat="1" x14ac:dyDescent="0.25">
      <c r="A10" s="198"/>
      <c r="B10" s="191"/>
      <c r="C10" s="191"/>
      <c r="D10" s="191"/>
      <c r="E10" s="191"/>
      <c r="F10" s="191"/>
      <c r="G10" s="191"/>
      <c r="H10" s="191"/>
      <c r="I10" s="193"/>
    </row>
    <row r="11" spans="1:21" s="179" customFormat="1" x14ac:dyDescent="0.25">
      <c r="A11" s="310"/>
      <c r="B11" s="191"/>
      <c r="C11" s="191"/>
      <c r="D11" s="191"/>
      <c r="E11" s="191"/>
      <c r="F11" s="191"/>
      <c r="G11" s="191"/>
      <c r="H11" s="191"/>
      <c r="I11" s="193"/>
    </row>
    <row r="12" spans="1:21" s="179" customFormat="1" x14ac:dyDescent="0.25">
      <c r="A12" s="310"/>
      <c r="B12" s="312"/>
      <c r="C12" s="312"/>
      <c r="D12" s="312"/>
      <c r="E12" s="312"/>
      <c r="F12" s="312"/>
      <c r="G12" s="312"/>
      <c r="H12" s="312"/>
      <c r="I12" s="193"/>
    </row>
    <row r="13" spans="1:21" s="179" customFormat="1" x14ac:dyDescent="0.25">
      <c r="A13" s="310"/>
      <c r="B13" s="312"/>
      <c r="C13" s="312"/>
      <c r="D13" s="312"/>
      <c r="E13" s="312"/>
      <c r="F13" s="312"/>
      <c r="G13" s="312"/>
      <c r="H13" s="312"/>
      <c r="I13" s="193"/>
    </row>
    <row r="14" spans="1:21" ht="15.75" thickBot="1" x14ac:dyDescent="0.3">
      <c r="A14" s="94"/>
      <c r="B14" s="122"/>
      <c r="C14" s="122"/>
      <c r="D14" s="122"/>
      <c r="E14" s="122"/>
      <c r="F14" s="122"/>
      <c r="G14" s="122"/>
      <c r="H14" s="122"/>
      <c r="I14" s="14"/>
    </row>
    <row r="15" spans="1:21" ht="15.75" thickBot="1" x14ac:dyDescent="0.3">
      <c r="A15" s="97" t="s">
        <v>27</v>
      </c>
      <c r="B15" s="86">
        <f t="shared" ref="B15:I15" si="0">SUM(B6:B14)</f>
        <v>7</v>
      </c>
      <c r="C15" s="86">
        <f t="shared" si="0"/>
        <v>13</v>
      </c>
      <c r="D15" s="86">
        <f t="shared" si="0"/>
        <v>0</v>
      </c>
      <c r="E15" s="86">
        <f t="shared" si="0"/>
        <v>0</v>
      </c>
      <c r="F15" s="86">
        <f t="shared" si="0"/>
        <v>1</v>
      </c>
      <c r="G15" s="86">
        <f t="shared" si="0"/>
        <v>0</v>
      </c>
      <c r="H15" s="86">
        <f t="shared" si="0"/>
        <v>0</v>
      </c>
      <c r="I15" s="87">
        <f t="shared" si="0"/>
        <v>0</v>
      </c>
    </row>
    <row r="16" spans="1:21" x14ac:dyDescent="0.25">
      <c r="A16" s="82" t="s">
        <v>63</v>
      </c>
      <c r="B16" s="206">
        <v>0</v>
      </c>
      <c r="C16" s="206">
        <v>0</v>
      </c>
      <c r="D16" s="206">
        <v>0</v>
      </c>
      <c r="E16" s="206">
        <v>0</v>
      </c>
      <c r="F16" s="206">
        <v>0</v>
      </c>
      <c r="G16" s="206">
        <v>0</v>
      </c>
      <c r="H16" s="206">
        <v>0</v>
      </c>
      <c r="I16" s="207">
        <v>0</v>
      </c>
    </row>
    <row r="17" spans="1:17" s="179" customFormat="1" x14ac:dyDescent="0.25">
      <c r="A17" s="61" t="s">
        <v>65</v>
      </c>
      <c r="B17" s="201">
        <v>98</v>
      </c>
      <c r="C17" s="201">
        <v>75</v>
      </c>
      <c r="D17" s="201">
        <v>2</v>
      </c>
      <c r="E17" s="201">
        <v>1</v>
      </c>
      <c r="F17" s="201">
        <v>1</v>
      </c>
      <c r="G17" s="201">
        <v>0</v>
      </c>
      <c r="H17" s="201">
        <v>1</v>
      </c>
      <c r="I17" s="209">
        <v>0</v>
      </c>
    </row>
    <row r="18" spans="1:17" s="179" customFormat="1" x14ac:dyDescent="0.25">
      <c r="A18" s="61" t="s">
        <v>45</v>
      </c>
      <c r="B18" s="201">
        <v>2</v>
      </c>
      <c r="C18" s="201">
        <v>0</v>
      </c>
      <c r="D18" s="201">
        <v>0</v>
      </c>
      <c r="E18" s="201">
        <v>0</v>
      </c>
      <c r="F18" s="201">
        <v>0</v>
      </c>
      <c r="G18" s="201">
        <v>0</v>
      </c>
      <c r="H18" s="201">
        <v>0</v>
      </c>
      <c r="I18" s="209">
        <v>0</v>
      </c>
    </row>
    <row r="19" spans="1:17" s="179" customFormat="1" x14ac:dyDescent="0.25">
      <c r="A19" s="61" t="s">
        <v>67</v>
      </c>
      <c r="B19" s="201">
        <v>7</v>
      </c>
      <c r="C19" s="201">
        <v>13</v>
      </c>
      <c r="D19" s="201">
        <v>0</v>
      </c>
      <c r="E19" s="201">
        <v>0</v>
      </c>
      <c r="F19" s="201">
        <v>1</v>
      </c>
      <c r="G19" s="201">
        <v>0</v>
      </c>
      <c r="H19" s="201">
        <v>0</v>
      </c>
      <c r="I19" s="209">
        <v>0</v>
      </c>
    </row>
    <row r="20" spans="1:17" s="179" customFormat="1" x14ac:dyDescent="0.25">
      <c r="A20" s="61" t="s">
        <v>70</v>
      </c>
      <c r="B20" s="201"/>
      <c r="C20" s="201"/>
      <c r="D20" s="201"/>
      <c r="E20" s="201"/>
      <c r="F20" s="201"/>
      <c r="G20" s="201"/>
      <c r="H20" s="201"/>
      <c r="I20" s="209"/>
    </row>
    <row r="21" spans="1:17" s="179" customFormat="1" x14ac:dyDescent="0.25">
      <c r="A21" s="61" t="s">
        <v>75</v>
      </c>
      <c r="B21" s="201"/>
      <c r="C21" s="201"/>
      <c r="D21" s="201"/>
      <c r="E21" s="201"/>
      <c r="F21" s="201"/>
      <c r="G21" s="201"/>
      <c r="H21" s="201"/>
      <c r="I21" s="209"/>
    </row>
    <row r="22" spans="1:17" s="179" customFormat="1" x14ac:dyDescent="0.25">
      <c r="A22" s="61"/>
      <c r="B22" s="201"/>
      <c r="C22" s="201"/>
      <c r="D22" s="201"/>
      <c r="E22" s="201"/>
      <c r="F22" s="201"/>
      <c r="G22" s="201"/>
      <c r="H22" s="201"/>
      <c r="I22" s="209"/>
    </row>
    <row r="23" spans="1:17" ht="15.75" thickBot="1" x14ac:dyDescent="0.3">
      <c r="A23" s="60" t="s">
        <v>31</v>
      </c>
      <c r="B23" s="203">
        <f>SUM(B16:B22)</f>
        <v>107</v>
      </c>
      <c r="C23" s="203">
        <f t="shared" ref="C23:I23" si="1">SUM(C16:C22)</f>
        <v>88</v>
      </c>
      <c r="D23" s="203">
        <f t="shared" si="1"/>
        <v>2</v>
      </c>
      <c r="E23" s="203">
        <f t="shared" si="1"/>
        <v>1</v>
      </c>
      <c r="F23" s="203">
        <f t="shared" si="1"/>
        <v>2</v>
      </c>
      <c r="G23" s="203">
        <f t="shared" si="1"/>
        <v>0</v>
      </c>
      <c r="H23" s="203">
        <f t="shared" si="1"/>
        <v>1</v>
      </c>
      <c r="I23" s="204">
        <f t="shared" si="1"/>
        <v>0</v>
      </c>
    </row>
    <row r="24" spans="1:17" x14ac:dyDescent="0.25">
      <c r="A24" s="17"/>
    </row>
    <row r="25" spans="1:17" ht="16.5" thickBot="1" x14ac:dyDescent="0.3">
      <c r="A25" s="43" t="s">
        <v>24</v>
      </c>
      <c r="G25" s="6" t="s">
        <v>43</v>
      </c>
    </row>
    <row r="26" spans="1:17" x14ac:dyDescent="0.25">
      <c r="A26" s="459" t="s">
        <v>39</v>
      </c>
      <c r="B26" s="460"/>
      <c r="C26" s="460"/>
      <c r="D26" s="460"/>
      <c r="E26" s="123"/>
      <c r="G26" s="468" t="s">
        <v>18</v>
      </c>
      <c r="H26" s="469"/>
      <c r="I26" s="470"/>
      <c r="K26" s="459" t="s">
        <v>40</v>
      </c>
      <c r="L26" s="460"/>
      <c r="M26" s="460"/>
      <c r="N26" s="460"/>
      <c r="O26" s="460"/>
      <c r="P26" s="460"/>
      <c r="Q26" s="461"/>
    </row>
    <row r="27" spans="1:17" ht="30" x14ac:dyDescent="0.25">
      <c r="A27" s="38" t="s">
        <v>6</v>
      </c>
      <c r="B27" s="7" t="s">
        <v>3</v>
      </c>
      <c r="C27" s="7" t="s">
        <v>4</v>
      </c>
      <c r="D27" s="7" t="s">
        <v>37</v>
      </c>
      <c r="E27" s="287" t="s">
        <v>69</v>
      </c>
      <c r="G27" s="74" t="s">
        <v>6</v>
      </c>
      <c r="H27" s="73" t="s">
        <v>11</v>
      </c>
      <c r="I27" s="75" t="s">
        <v>10</v>
      </c>
      <c r="K27" s="77" t="s">
        <v>0</v>
      </c>
      <c r="L27" s="126" t="s">
        <v>16</v>
      </c>
      <c r="M27" s="126"/>
      <c r="N27" s="126"/>
      <c r="O27" s="126" t="s">
        <v>17</v>
      </c>
      <c r="P27" s="126"/>
      <c r="Q27" s="127"/>
    </row>
    <row r="28" spans="1:17" ht="15.75" thickBot="1" x14ac:dyDescent="0.3">
      <c r="A28" s="81"/>
      <c r="B28" s="51"/>
      <c r="C28" s="51"/>
      <c r="D28" s="12"/>
      <c r="E28" s="225"/>
      <c r="G28" s="98"/>
      <c r="H28" s="51"/>
      <c r="I28" s="53"/>
      <c r="K28" s="39"/>
      <c r="L28" s="24" t="s">
        <v>3</v>
      </c>
      <c r="M28" s="24" t="s">
        <v>4</v>
      </c>
      <c r="N28" s="24" t="s">
        <v>5</v>
      </c>
      <c r="O28" s="24" t="s">
        <v>3</v>
      </c>
      <c r="P28" s="24" t="s">
        <v>4</v>
      </c>
      <c r="Q28" s="25" t="s">
        <v>5</v>
      </c>
    </row>
    <row r="29" spans="1:17" ht="15.75" thickBot="1" x14ac:dyDescent="0.3">
      <c r="A29" s="119" t="s">
        <v>27</v>
      </c>
      <c r="B29" s="54">
        <f>B28</f>
        <v>0</v>
      </c>
      <c r="C29" s="54">
        <f t="shared" ref="C29:D29" si="2">C28</f>
        <v>0</v>
      </c>
      <c r="D29" s="54">
        <f t="shared" si="2"/>
        <v>0</v>
      </c>
      <c r="E29" s="288"/>
      <c r="G29" s="98"/>
      <c r="H29" s="51"/>
      <c r="I29" s="53"/>
      <c r="K29" s="198"/>
      <c r="L29" s="191"/>
      <c r="M29" s="191"/>
      <c r="N29" s="191"/>
      <c r="O29" s="191"/>
      <c r="P29" s="191"/>
      <c r="Q29" s="193"/>
    </row>
    <row r="30" spans="1:17" x14ac:dyDescent="0.25">
      <c r="A30" s="238" t="s">
        <v>63</v>
      </c>
      <c r="B30" s="266">
        <v>0</v>
      </c>
      <c r="C30" s="266">
        <v>0</v>
      </c>
      <c r="D30" s="266">
        <v>0</v>
      </c>
      <c r="E30" s="297"/>
      <c r="G30" s="98"/>
      <c r="H30" s="51"/>
      <c r="I30" s="53"/>
      <c r="J30" s="67"/>
      <c r="K30" s="198"/>
      <c r="L30" s="191"/>
      <c r="M30" s="191"/>
      <c r="N30" s="191"/>
      <c r="O30" s="191"/>
      <c r="P30" s="191"/>
      <c r="Q30" s="193"/>
    </row>
    <row r="31" spans="1:17" x14ac:dyDescent="0.25">
      <c r="A31" s="116" t="s">
        <v>83</v>
      </c>
      <c r="B31" s="267">
        <v>124</v>
      </c>
      <c r="C31" s="267">
        <v>97</v>
      </c>
      <c r="D31" s="267"/>
      <c r="E31" s="298"/>
      <c r="F31" s="179"/>
      <c r="G31" s="98"/>
      <c r="H31" s="51"/>
      <c r="I31" s="53"/>
      <c r="K31" s="198"/>
      <c r="L31" s="191"/>
      <c r="M31" s="191"/>
      <c r="N31" s="191"/>
      <c r="O31" s="191"/>
      <c r="P31" s="191"/>
      <c r="Q31" s="193"/>
    </row>
    <row r="32" spans="1:17" x14ac:dyDescent="0.25">
      <c r="A32" s="116" t="s">
        <v>82</v>
      </c>
      <c r="B32" s="267">
        <v>28</v>
      </c>
      <c r="C32" s="267">
        <v>34</v>
      </c>
      <c r="D32" s="267">
        <v>22</v>
      </c>
      <c r="E32" s="298"/>
      <c r="F32" s="179"/>
      <c r="G32" s="98"/>
      <c r="H32" s="51"/>
      <c r="I32" s="53"/>
      <c r="K32" s="40"/>
      <c r="L32" s="5"/>
      <c r="M32" s="5"/>
      <c r="N32" s="5"/>
      <c r="O32" s="5"/>
      <c r="P32" s="5"/>
      <c r="Q32" s="13"/>
    </row>
    <row r="33" spans="1:17" ht="15.75" thickBot="1" x14ac:dyDescent="0.3">
      <c r="A33" s="116" t="s">
        <v>66</v>
      </c>
      <c r="B33" s="267">
        <v>0</v>
      </c>
      <c r="C33" s="267">
        <v>0</v>
      </c>
      <c r="D33" s="201">
        <v>21</v>
      </c>
      <c r="E33" s="298"/>
      <c r="G33" s="98"/>
      <c r="H33" s="51"/>
      <c r="I33" s="53"/>
      <c r="K33" s="121" t="s">
        <v>27</v>
      </c>
      <c r="L33" s="122">
        <f>SUM(L29:L32)</f>
        <v>0</v>
      </c>
      <c r="M33" s="122">
        <f t="shared" ref="M33:Q33" si="3">SUM(M29:M32)</f>
        <v>0</v>
      </c>
      <c r="N33" s="122">
        <f t="shared" si="3"/>
        <v>0</v>
      </c>
      <c r="O33" s="122">
        <f t="shared" si="3"/>
        <v>0</v>
      </c>
      <c r="P33" s="122">
        <f t="shared" si="3"/>
        <v>0</v>
      </c>
      <c r="Q33" s="122">
        <f t="shared" si="3"/>
        <v>0</v>
      </c>
    </row>
    <row r="34" spans="1:17" ht="15.75" thickBot="1" x14ac:dyDescent="0.3">
      <c r="A34" s="116" t="s">
        <v>51</v>
      </c>
      <c r="B34" s="267"/>
      <c r="C34" s="267"/>
      <c r="D34" s="201"/>
      <c r="E34" s="298"/>
      <c r="G34" s="292"/>
      <c r="H34" s="118"/>
      <c r="I34" s="293"/>
    </row>
    <row r="35" spans="1:17" ht="15.75" thickBot="1" x14ac:dyDescent="0.3">
      <c r="A35" s="295" t="s">
        <v>52</v>
      </c>
      <c r="B35" s="229"/>
      <c r="C35" s="229"/>
      <c r="D35" s="229"/>
      <c r="E35" s="299"/>
      <c r="G35" s="294" t="s">
        <v>31</v>
      </c>
      <c r="H35" s="54">
        <f>SUM(H28:H34)</f>
        <v>0</v>
      </c>
      <c r="I35" s="245">
        <f>SUM(I28:I34)</f>
        <v>0</v>
      </c>
    </row>
    <row r="36" spans="1:17" ht="15.75" thickBot="1" x14ac:dyDescent="0.3">
      <c r="A36" s="296" t="s">
        <v>31</v>
      </c>
      <c r="B36" s="231">
        <f>SUM(B30:B35)</f>
        <v>152</v>
      </c>
      <c r="C36" s="231">
        <f t="shared" ref="C36:D36" si="4">SUM(C30:C35)</f>
        <v>131</v>
      </c>
      <c r="D36" s="231">
        <f t="shared" si="4"/>
        <v>43</v>
      </c>
      <c r="E36" s="300">
        <f>D36/(C36+B36)</f>
        <v>0.1519434628975265</v>
      </c>
    </row>
    <row r="37" spans="1:17" s="179" customFormat="1" x14ac:dyDescent="0.25">
      <c r="A37" s="355" t="s">
        <v>88</v>
      </c>
      <c r="B37" s="93"/>
      <c r="C37" s="93"/>
      <c r="D37" s="93"/>
      <c r="E37" s="356"/>
    </row>
    <row r="38" spans="1:17" x14ac:dyDescent="0.25">
      <c r="H38" s="226"/>
    </row>
    <row r="39" spans="1:17" ht="16.5" thickBot="1" x14ac:dyDescent="0.3">
      <c r="A39" s="43" t="s">
        <v>19</v>
      </c>
      <c r="C39" s="15"/>
      <c r="J39" s="32"/>
    </row>
    <row r="40" spans="1:17" x14ac:dyDescent="0.25">
      <c r="A40" s="313"/>
      <c r="B40" s="314"/>
      <c r="C40" s="315"/>
      <c r="D40" s="316" t="s">
        <v>16</v>
      </c>
      <c r="E40" s="317"/>
      <c r="F40" s="318"/>
      <c r="G40" s="316" t="s">
        <v>17</v>
      </c>
      <c r="H40" s="317"/>
      <c r="I40" s="319"/>
      <c r="J40" s="2"/>
    </row>
    <row r="41" spans="1:17" x14ac:dyDescent="0.25">
      <c r="A41" s="27" t="s">
        <v>0</v>
      </c>
      <c r="B41" s="8" t="s">
        <v>44</v>
      </c>
      <c r="C41" s="8" t="s">
        <v>25</v>
      </c>
      <c r="D41" s="8" t="s">
        <v>10</v>
      </c>
      <c r="E41" s="8" t="s">
        <v>11</v>
      </c>
      <c r="F41" s="8" t="s">
        <v>12</v>
      </c>
      <c r="G41" s="8" t="s">
        <v>10</v>
      </c>
      <c r="H41" s="8" t="s">
        <v>11</v>
      </c>
      <c r="I41" s="28" t="s">
        <v>12</v>
      </c>
      <c r="J41" s="2"/>
    </row>
    <row r="42" spans="1:17" x14ac:dyDescent="0.25">
      <c r="A42" s="19"/>
      <c r="B42" s="79"/>
      <c r="C42" s="79"/>
      <c r="D42" s="99"/>
      <c r="E42" s="99"/>
      <c r="F42" s="99"/>
      <c r="G42" s="99"/>
      <c r="H42" s="99"/>
      <c r="I42" s="100"/>
      <c r="J42" s="2"/>
    </row>
    <row r="43" spans="1:17" ht="15.75" thickBot="1" x14ac:dyDescent="0.3">
      <c r="A43" s="19"/>
      <c r="B43" s="79"/>
      <c r="C43" s="79"/>
      <c r="D43" s="99"/>
      <c r="E43" s="99"/>
      <c r="F43" s="99"/>
      <c r="G43" s="99"/>
      <c r="H43" s="99"/>
      <c r="I43" s="100"/>
    </row>
    <row r="44" spans="1:17" ht="15.75" thickBot="1" x14ac:dyDescent="0.3">
      <c r="A44" s="33" t="s">
        <v>27</v>
      </c>
      <c r="B44" s="34"/>
      <c r="C44" s="35"/>
      <c r="D44" s="36">
        <f>SUM(D42:D43)</f>
        <v>0</v>
      </c>
      <c r="E44" s="36">
        <f t="shared" ref="E44:I44" si="5">SUM(E42:E43)</f>
        <v>0</v>
      </c>
      <c r="F44" s="36">
        <f t="shared" si="5"/>
        <v>0</v>
      </c>
      <c r="G44" s="36">
        <f t="shared" si="5"/>
        <v>0</v>
      </c>
      <c r="H44" s="36">
        <f t="shared" si="5"/>
        <v>0</v>
      </c>
      <c r="I44" s="37">
        <f t="shared" si="5"/>
        <v>0</v>
      </c>
    </row>
    <row r="45" spans="1:17" x14ac:dyDescent="0.25">
      <c r="A45" s="103" t="s">
        <v>51</v>
      </c>
      <c r="B45" s="101"/>
      <c r="C45" s="102"/>
      <c r="D45" s="104"/>
      <c r="E45" s="104"/>
      <c r="F45" s="104"/>
      <c r="G45" s="104"/>
      <c r="H45" s="104"/>
      <c r="I45" s="105"/>
    </row>
    <row r="46" spans="1:17" x14ac:dyDescent="0.25">
      <c r="A46" s="61" t="s">
        <v>52</v>
      </c>
      <c r="B46" s="8"/>
      <c r="C46" s="45"/>
      <c r="D46" s="106"/>
      <c r="E46" s="106"/>
      <c r="F46" s="106"/>
      <c r="G46" s="106"/>
      <c r="H46" s="106"/>
      <c r="I46" s="107"/>
    </row>
    <row r="47" spans="1:17" ht="15.75" thickBot="1" x14ac:dyDescent="0.3">
      <c r="A47" s="249"/>
      <c r="B47" s="320"/>
      <c r="C47" s="321"/>
      <c r="D47" s="322"/>
      <c r="E47" s="322"/>
      <c r="F47" s="322"/>
      <c r="G47" s="322"/>
      <c r="H47" s="322"/>
      <c r="I47" s="323"/>
    </row>
    <row r="48" spans="1:17" ht="15.75" thickBot="1" x14ac:dyDescent="0.3">
      <c r="A48" s="324" t="s">
        <v>31</v>
      </c>
      <c r="B48" s="34"/>
      <c r="C48" s="35"/>
      <c r="D48" s="325">
        <f>SUM(D45:D47)</f>
        <v>0</v>
      </c>
      <c r="E48" s="325">
        <f t="shared" ref="E48:I48" si="6">SUM(E45:E47)</f>
        <v>0</v>
      </c>
      <c r="F48" s="325">
        <f t="shared" si="6"/>
        <v>0</v>
      </c>
      <c r="G48" s="325">
        <f t="shared" si="6"/>
        <v>0</v>
      </c>
      <c r="H48" s="325">
        <f t="shared" si="6"/>
        <v>0</v>
      </c>
      <c r="I48" s="326">
        <f t="shared" si="6"/>
        <v>0</v>
      </c>
    </row>
  </sheetData>
  <mergeCells count="6">
    <mergeCell ref="A1:U1"/>
    <mergeCell ref="B4:D4"/>
    <mergeCell ref="E4:G4"/>
    <mergeCell ref="G26:I26"/>
    <mergeCell ref="A26:D26"/>
    <mergeCell ref="K26:Q2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1"/>
  <sheetViews>
    <sheetView workbookViewId="0">
      <selection activeCell="J12" sqref="J12"/>
    </sheetView>
  </sheetViews>
  <sheetFormatPr defaultRowHeight="15" x14ac:dyDescent="0.25"/>
  <cols>
    <col min="1" max="1" width="14.42578125" customWidth="1"/>
    <col min="2" max="4" width="12.7109375" customWidth="1"/>
    <col min="5" max="6" width="14" customWidth="1"/>
    <col min="7" max="7" width="14.28515625" customWidth="1"/>
    <col min="8" max="8" width="10.7109375" customWidth="1"/>
    <col min="9" max="9" width="13.28515625" customWidth="1"/>
    <col min="10" max="10" width="14.5703125" customWidth="1"/>
    <col min="11" max="11" width="13.85546875" customWidth="1"/>
    <col min="12" max="12" width="13.28515625" customWidth="1"/>
    <col min="13" max="13" width="15.28515625" customWidth="1"/>
    <col min="14" max="14" width="12.5703125" customWidth="1"/>
    <col min="15" max="15" width="11.85546875" customWidth="1"/>
    <col min="19" max="19" width="3.42578125" customWidth="1"/>
    <col min="20" max="20" width="10.140625" customWidth="1"/>
    <col min="21" max="21" width="12.140625" customWidth="1"/>
    <col min="22" max="22" width="11" customWidth="1"/>
  </cols>
  <sheetData>
    <row r="1" spans="1:22" ht="28.5" x14ac:dyDescent="0.45">
      <c r="A1" s="473" t="s">
        <v>36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114"/>
      <c r="O1" s="114"/>
      <c r="P1" s="114"/>
      <c r="Q1" s="114"/>
      <c r="R1" s="114"/>
      <c r="S1" s="114"/>
      <c r="T1" s="114"/>
      <c r="U1" s="114"/>
      <c r="V1" s="114"/>
    </row>
    <row r="2" spans="1:22" x14ac:dyDescent="0.2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5" thickBot="1" x14ac:dyDescent="0.3">
      <c r="A3" s="43" t="s">
        <v>26</v>
      </c>
      <c r="C3" s="15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00" t="s">
        <v>0</v>
      </c>
      <c r="B4" s="464" t="s">
        <v>16</v>
      </c>
      <c r="C4" s="464"/>
      <c r="D4" s="464"/>
      <c r="E4" s="464" t="s">
        <v>17</v>
      </c>
      <c r="F4" s="464"/>
      <c r="G4" s="464"/>
      <c r="H4" s="354" t="s">
        <v>14</v>
      </c>
      <c r="I4" s="196" t="s">
        <v>30</v>
      </c>
    </row>
    <row r="5" spans="1:22" x14ac:dyDescent="0.25">
      <c r="A5" s="47"/>
      <c r="B5" s="367" t="s">
        <v>3</v>
      </c>
      <c r="C5" s="367" t="s">
        <v>4</v>
      </c>
      <c r="D5" s="367" t="s">
        <v>5</v>
      </c>
      <c r="E5" s="367" t="s">
        <v>3</v>
      </c>
      <c r="F5" s="367" t="s">
        <v>4</v>
      </c>
      <c r="G5" s="367" t="s">
        <v>5</v>
      </c>
      <c r="H5" s="367"/>
      <c r="I5" s="368"/>
    </row>
    <row r="6" spans="1:22" s="179" customFormat="1" x14ac:dyDescent="0.25">
      <c r="A6" s="363">
        <v>43678</v>
      </c>
      <c r="B6" s="381">
        <v>0</v>
      </c>
      <c r="C6" s="381">
        <v>0</v>
      </c>
      <c r="D6" s="381">
        <v>0</v>
      </c>
      <c r="E6" s="381">
        <v>0</v>
      </c>
      <c r="F6" s="381">
        <v>0</v>
      </c>
      <c r="G6" s="381">
        <v>0</v>
      </c>
      <c r="H6" s="381">
        <v>0</v>
      </c>
      <c r="I6" s="364">
        <v>0</v>
      </c>
    </row>
    <row r="7" spans="1:22" s="179" customFormat="1" x14ac:dyDescent="0.25">
      <c r="A7" s="363">
        <v>43685</v>
      </c>
      <c r="B7" s="381">
        <v>116</v>
      </c>
      <c r="C7" s="381">
        <v>86</v>
      </c>
      <c r="D7" s="381">
        <v>24</v>
      </c>
      <c r="E7" s="381">
        <v>13</v>
      </c>
      <c r="F7" s="381">
        <v>13</v>
      </c>
      <c r="G7" s="381">
        <v>24</v>
      </c>
      <c r="H7" s="381">
        <v>27</v>
      </c>
      <c r="I7" s="364">
        <v>0</v>
      </c>
    </row>
    <row r="8" spans="1:22" s="357" customFormat="1" x14ac:dyDescent="0.25">
      <c r="A8" s="363">
        <v>43693</v>
      </c>
      <c r="B8" s="381">
        <v>0</v>
      </c>
      <c r="C8" s="381">
        <v>0</v>
      </c>
      <c r="D8" s="381">
        <v>0</v>
      </c>
      <c r="E8" s="381">
        <v>0</v>
      </c>
      <c r="F8" s="381">
        <v>0</v>
      </c>
      <c r="G8" s="381">
        <v>0</v>
      </c>
      <c r="H8" s="381">
        <v>0</v>
      </c>
      <c r="I8" s="381">
        <v>0</v>
      </c>
    </row>
    <row r="9" spans="1:22" s="179" customFormat="1" x14ac:dyDescent="0.25">
      <c r="A9" s="363">
        <v>43697</v>
      </c>
      <c r="B9" s="381">
        <v>0</v>
      </c>
      <c r="C9" s="381">
        <v>0</v>
      </c>
      <c r="D9" s="381">
        <v>0</v>
      </c>
      <c r="E9" s="381">
        <v>0</v>
      </c>
      <c r="F9" s="381">
        <v>0</v>
      </c>
      <c r="G9" s="381">
        <v>0</v>
      </c>
      <c r="H9" s="381">
        <v>0</v>
      </c>
      <c r="I9" s="381">
        <v>0</v>
      </c>
    </row>
    <row r="10" spans="1:22" s="179" customFormat="1" x14ac:dyDescent="0.25">
      <c r="A10" s="363">
        <v>43700</v>
      </c>
      <c r="B10" s="381">
        <v>0</v>
      </c>
      <c r="C10" s="381">
        <v>0</v>
      </c>
      <c r="D10" s="381">
        <v>0</v>
      </c>
      <c r="E10" s="381">
        <v>0</v>
      </c>
      <c r="F10" s="381">
        <v>0</v>
      </c>
      <c r="G10" s="381">
        <v>0</v>
      </c>
      <c r="H10" s="381">
        <v>0</v>
      </c>
      <c r="I10" s="381">
        <v>0</v>
      </c>
    </row>
    <row r="11" spans="1:22" s="357" customFormat="1" x14ac:dyDescent="0.25">
      <c r="A11" s="363">
        <v>43704</v>
      </c>
      <c r="B11" s="381">
        <v>0</v>
      </c>
      <c r="C11" s="381">
        <v>0</v>
      </c>
      <c r="D11" s="381">
        <v>0</v>
      </c>
      <c r="E11" s="381">
        <v>0</v>
      </c>
      <c r="F11" s="381">
        <v>0</v>
      </c>
      <c r="G11" s="381">
        <v>0</v>
      </c>
      <c r="H11" s="381">
        <v>0</v>
      </c>
      <c r="I11" s="381">
        <v>0</v>
      </c>
    </row>
    <row r="12" spans="1:22" s="357" customFormat="1" x14ac:dyDescent="0.25">
      <c r="A12" s="363"/>
      <c r="B12" s="381"/>
      <c r="C12" s="381"/>
      <c r="D12" s="381"/>
      <c r="E12" s="381"/>
      <c r="F12" s="381"/>
      <c r="G12" s="381"/>
      <c r="H12" s="381"/>
      <c r="I12" s="364"/>
    </row>
    <row r="13" spans="1:22" s="179" customFormat="1" ht="15.75" thickBot="1" x14ac:dyDescent="0.3">
      <c r="A13" s="480"/>
      <c r="B13" s="122"/>
      <c r="C13" s="122"/>
      <c r="D13" s="122"/>
      <c r="E13" s="122"/>
      <c r="F13" s="122"/>
      <c r="G13" s="122"/>
      <c r="H13" s="122"/>
      <c r="I13" s="14"/>
    </row>
    <row r="14" spans="1:22" ht="15.75" thickBot="1" x14ac:dyDescent="0.3">
      <c r="A14" s="210" t="s">
        <v>27</v>
      </c>
      <c r="B14" s="211">
        <f>SUM(B7:B13)</f>
        <v>116</v>
      </c>
      <c r="C14" s="211">
        <f>SUM(C7:C13)</f>
        <v>86</v>
      </c>
      <c r="D14" s="211">
        <f>SUM(D7:D13)</f>
        <v>24</v>
      </c>
      <c r="E14" s="211">
        <f>SUM(E7:E13)</f>
        <v>13</v>
      </c>
      <c r="F14" s="211">
        <f>SUM(F7:F13)</f>
        <v>13</v>
      </c>
      <c r="G14" s="211">
        <f>SUM(G7:G13)</f>
        <v>24</v>
      </c>
      <c r="H14" s="211">
        <f>SUM(H7:H13)</f>
        <v>27</v>
      </c>
      <c r="I14" s="212">
        <f>SUM(I7:I13)</f>
        <v>0</v>
      </c>
    </row>
    <row r="15" spans="1:22" s="179" customFormat="1" x14ac:dyDescent="0.25">
      <c r="A15" s="205" t="s">
        <v>65</v>
      </c>
      <c r="B15" s="206">
        <v>1145</v>
      </c>
      <c r="C15" s="206">
        <v>1059</v>
      </c>
      <c r="D15" s="206">
        <v>33</v>
      </c>
      <c r="E15" s="206">
        <v>51</v>
      </c>
      <c r="F15" s="206">
        <v>66</v>
      </c>
      <c r="G15" s="206">
        <v>1</v>
      </c>
      <c r="H15" s="206">
        <v>34</v>
      </c>
      <c r="I15" s="207">
        <v>0</v>
      </c>
    </row>
    <row r="16" spans="1:22" s="179" customFormat="1" x14ac:dyDescent="0.25">
      <c r="A16" s="208" t="s">
        <v>45</v>
      </c>
      <c r="B16" s="201">
        <v>449</v>
      </c>
      <c r="C16" s="201">
        <v>343</v>
      </c>
      <c r="D16" s="201">
        <v>44</v>
      </c>
      <c r="E16" s="201">
        <v>17</v>
      </c>
      <c r="F16" s="201">
        <v>14</v>
      </c>
      <c r="G16" s="201">
        <v>11</v>
      </c>
      <c r="H16" s="201">
        <v>67</v>
      </c>
      <c r="I16" s="209">
        <v>0</v>
      </c>
    </row>
    <row r="17" spans="1:14" s="179" customFormat="1" x14ac:dyDescent="0.25">
      <c r="A17" s="208" t="s">
        <v>66</v>
      </c>
      <c r="B17" s="201">
        <v>116</v>
      </c>
      <c r="C17" s="201">
        <v>86</v>
      </c>
      <c r="D17" s="201">
        <v>24</v>
      </c>
      <c r="E17" s="201">
        <v>13</v>
      </c>
      <c r="F17" s="201">
        <v>13</v>
      </c>
      <c r="G17" s="201">
        <v>24</v>
      </c>
      <c r="H17" s="201">
        <v>27</v>
      </c>
      <c r="I17" s="209">
        <v>0</v>
      </c>
    </row>
    <row r="18" spans="1:14" x14ac:dyDescent="0.25">
      <c r="A18" s="208" t="s">
        <v>51</v>
      </c>
      <c r="B18" s="201"/>
      <c r="C18" s="201"/>
      <c r="D18" s="201"/>
      <c r="E18" s="201"/>
      <c r="F18" s="201"/>
      <c r="G18" s="201"/>
      <c r="H18" s="201"/>
      <c r="I18" s="209"/>
    </row>
    <row r="19" spans="1:14" ht="15.75" thickBot="1" x14ac:dyDescent="0.3">
      <c r="A19" s="202" t="s">
        <v>31</v>
      </c>
      <c r="B19" s="203">
        <f>SUM(B15:B18)</f>
        <v>1710</v>
      </c>
      <c r="C19" s="203">
        <f t="shared" ref="C19:I19" si="0">SUM(C15:C18)</f>
        <v>1488</v>
      </c>
      <c r="D19" s="203">
        <f t="shared" si="0"/>
        <v>101</v>
      </c>
      <c r="E19" s="203">
        <f t="shared" si="0"/>
        <v>81</v>
      </c>
      <c r="F19" s="203">
        <f t="shared" si="0"/>
        <v>93</v>
      </c>
      <c r="G19" s="203">
        <f t="shared" si="0"/>
        <v>36</v>
      </c>
      <c r="H19" s="203">
        <f t="shared" si="0"/>
        <v>128</v>
      </c>
      <c r="I19" s="204">
        <f t="shared" si="0"/>
        <v>0</v>
      </c>
    </row>
    <row r="21" spans="1:14" ht="16.5" thickBot="1" x14ac:dyDescent="0.3">
      <c r="A21" s="6" t="s">
        <v>46</v>
      </c>
      <c r="F21" s="2"/>
    </row>
    <row r="22" spans="1:14" x14ac:dyDescent="0.25">
      <c r="A22" s="459" t="s">
        <v>39</v>
      </c>
      <c r="B22" s="460"/>
      <c r="C22" s="460"/>
      <c r="D22" s="460"/>
      <c r="E22" s="123"/>
      <c r="G22" s="459" t="s">
        <v>40</v>
      </c>
      <c r="H22" s="460"/>
      <c r="I22" s="460"/>
      <c r="J22" s="460"/>
      <c r="K22" s="460"/>
      <c r="L22" s="460"/>
      <c r="M22" s="461"/>
    </row>
    <row r="23" spans="1:14" ht="30" x14ac:dyDescent="0.25">
      <c r="A23" s="38" t="s">
        <v>6</v>
      </c>
      <c r="B23" s="7" t="s">
        <v>3</v>
      </c>
      <c r="C23" s="7" t="s">
        <v>4</v>
      </c>
      <c r="D23" s="7" t="s">
        <v>37</v>
      </c>
      <c r="E23" s="287" t="s">
        <v>69</v>
      </c>
      <c r="G23" s="77" t="s">
        <v>0</v>
      </c>
      <c r="H23" s="454" t="s">
        <v>16</v>
      </c>
      <c r="I23" s="454"/>
      <c r="J23" s="454"/>
      <c r="K23" s="454" t="s">
        <v>17</v>
      </c>
      <c r="L23" s="454"/>
      <c r="M23" s="455"/>
    </row>
    <row r="24" spans="1:14" x14ac:dyDescent="0.25">
      <c r="A24" s="81" t="s">
        <v>66</v>
      </c>
      <c r="B24" s="232">
        <v>13</v>
      </c>
      <c r="C24" s="232">
        <v>13</v>
      </c>
      <c r="D24" s="232">
        <v>0</v>
      </c>
      <c r="E24" s="233"/>
      <c r="G24" s="197"/>
      <c r="H24" s="194" t="s">
        <v>3</v>
      </c>
      <c r="I24" s="194" t="s">
        <v>4</v>
      </c>
      <c r="J24" s="194" t="s">
        <v>5</v>
      </c>
      <c r="K24" s="194" t="s">
        <v>3</v>
      </c>
      <c r="L24" s="194" t="s">
        <v>4</v>
      </c>
      <c r="M24" s="195" t="s">
        <v>5</v>
      </c>
    </row>
    <row r="25" spans="1:14" ht="15.75" thickBot="1" x14ac:dyDescent="0.3">
      <c r="A25" s="117"/>
      <c r="B25" s="232"/>
      <c r="C25" s="232"/>
      <c r="D25" s="232"/>
      <c r="E25" s="233"/>
      <c r="G25" s="198"/>
      <c r="H25" s="191"/>
      <c r="I25" s="191"/>
      <c r="J25" s="191"/>
      <c r="K25" s="191"/>
      <c r="L25" s="191"/>
      <c r="M25" s="193"/>
    </row>
    <row r="26" spans="1:14" ht="15.75" thickBot="1" x14ac:dyDescent="0.3">
      <c r="A26" s="119" t="s">
        <v>27</v>
      </c>
      <c r="B26" s="54">
        <f>SUM(B24:B25)</f>
        <v>13</v>
      </c>
      <c r="C26" s="54">
        <f>SUM(C24:C25)</f>
        <v>13</v>
      </c>
      <c r="D26" s="54">
        <f>SUM(D24:D25)</f>
        <v>0</v>
      </c>
      <c r="E26" s="288"/>
      <c r="G26" s="198"/>
      <c r="H26" s="191"/>
      <c r="I26" s="191"/>
      <c r="J26" s="191"/>
      <c r="K26" s="191"/>
      <c r="L26" s="191"/>
      <c r="M26" s="193"/>
    </row>
    <row r="27" spans="1:14" x14ac:dyDescent="0.25">
      <c r="A27" s="205" t="s">
        <v>65</v>
      </c>
      <c r="B27" s="266">
        <v>1196</v>
      </c>
      <c r="C27" s="266">
        <v>1010</v>
      </c>
      <c r="D27" s="266">
        <v>0</v>
      </c>
      <c r="E27" s="303"/>
      <c r="G27" s="198"/>
      <c r="H27" s="191"/>
      <c r="I27" s="191"/>
      <c r="J27" s="191"/>
      <c r="K27" s="191"/>
      <c r="L27" s="191"/>
      <c r="M27" s="193"/>
    </row>
    <row r="28" spans="1:14" x14ac:dyDescent="0.25">
      <c r="A28" s="208" t="s">
        <v>45</v>
      </c>
      <c r="B28" s="267">
        <v>189</v>
      </c>
      <c r="C28" s="267">
        <v>119</v>
      </c>
      <c r="D28" s="267">
        <v>0</v>
      </c>
      <c r="E28" s="290"/>
      <c r="G28" s="198"/>
      <c r="H28" s="191"/>
      <c r="I28" s="191"/>
      <c r="J28" s="191"/>
      <c r="K28" s="191"/>
      <c r="L28" s="191"/>
      <c r="M28" s="193"/>
    </row>
    <row r="29" spans="1:14" ht="15.75" thickBot="1" x14ac:dyDescent="0.3">
      <c r="A29" s="208" t="s">
        <v>66</v>
      </c>
      <c r="B29" s="267">
        <v>13</v>
      </c>
      <c r="C29" s="267">
        <v>13</v>
      </c>
      <c r="D29" s="201"/>
      <c r="E29" s="290"/>
      <c r="G29" s="121" t="s">
        <v>72</v>
      </c>
      <c r="H29" s="122">
        <v>0</v>
      </c>
      <c r="I29" s="122">
        <v>0</v>
      </c>
      <c r="J29" s="122">
        <v>0</v>
      </c>
      <c r="K29" s="122">
        <v>0</v>
      </c>
      <c r="L29" s="122">
        <v>0</v>
      </c>
      <c r="M29" s="14">
        <v>0</v>
      </c>
    </row>
    <row r="30" spans="1:14" x14ac:dyDescent="0.25">
      <c r="A30" s="208" t="s">
        <v>51</v>
      </c>
      <c r="B30" s="267"/>
      <c r="C30" s="267"/>
      <c r="D30" s="201"/>
      <c r="E30" s="290"/>
    </row>
    <row r="31" spans="1:14" ht="15.75" thickBot="1" x14ac:dyDescent="0.3">
      <c r="A31" s="202" t="s">
        <v>31</v>
      </c>
      <c r="B31" s="301">
        <f>SUM(B27:B30)</f>
        <v>1398</v>
      </c>
      <c r="C31" s="301">
        <f t="shared" ref="C31:D31" si="1">SUM(C27:C30)</f>
        <v>1142</v>
      </c>
      <c r="D31" s="301">
        <f t="shared" si="1"/>
        <v>0</v>
      </c>
      <c r="E31" s="302">
        <f>D31/(B31+C31)</f>
        <v>0</v>
      </c>
    </row>
    <row r="32" spans="1:14" ht="15.75" thickBot="1" x14ac:dyDescent="0.3">
      <c r="A32" s="115"/>
      <c r="G32" s="179"/>
      <c r="H32" s="179"/>
      <c r="I32" s="179"/>
      <c r="J32" s="179"/>
      <c r="K32" s="179"/>
      <c r="L32" s="179"/>
      <c r="M32" s="179"/>
      <c r="N32" s="179"/>
    </row>
    <row r="33" spans="1:14" x14ac:dyDescent="0.25">
      <c r="G33" s="475" t="s">
        <v>48</v>
      </c>
      <c r="H33" s="476"/>
      <c r="I33" s="476"/>
      <c r="J33" s="477"/>
      <c r="K33" s="66"/>
      <c r="L33" s="475" t="s">
        <v>49</v>
      </c>
      <c r="M33" s="477"/>
      <c r="N33" s="179"/>
    </row>
    <row r="34" spans="1:14" ht="16.5" thickBot="1" x14ac:dyDescent="0.3">
      <c r="A34" s="6" t="s">
        <v>19</v>
      </c>
      <c r="G34" s="83" t="s">
        <v>0</v>
      </c>
      <c r="H34" s="8" t="s">
        <v>3</v>
      </c>
      <c r="I34" s="8" t="s">
        <v>4</v>
      </c>
      <c r="J34" s="195" t="s">
        <v>5</v>
      </c>
      <c r="K34" s="69"/>
      <c r="L34" s="68" t="s">
        <v>0</v>
      </c>
      <c r="M34" s="28" t="s">
        <v>13</v>
      </c>
      <c r="N34" s="179"/>
    </row>
    <row r="35" spans="1:14" x14ac:dyDescent="0.25">
      <c r="A35" s="456" t="s">
        <v>47</v>
      </c>
      <c r="B35" s="457"/>
      <c r="C35" s="457"/>
      <c r="D35" s="458"/>
      <c r="E35" s="26"/>
      <c r="G35" s="77"/>
      <c r="H35" s="4"/>
      <c r="I35" s="191"/>
      <c r="J35" s="193"/>
      <c r="K35" s="11"/>
      <c r="L35" s="353" t="s">
        <v>66</v>
      </c>
      <c r="M35" s="193">
        <v>27</v>
      </c>
      <c r="N35" s="179"/>
    </row>
    <row r="36" spans="1:14" ht="15.75" thickBot="1" x14ac:dyDescent="0.3">
      <c r="A36" s="68" t="s">
        <v>0</v>
      </c>
      <c r="B36" s="8" t="s">
        <v>3</v>
      </c>
      <c r="C36" s="8" t="s">
        <v>4</v>
      </c>
      <c r="D36" s="25" t="s">
        <v>5</v>
      </c>
      <c r="G36" s="44"/>
      <c r="H36" s="72"/>
      <c r="I36" s="192"/>
      <c r="J36" s="21"/>
      <c r="K36" s="11"/>
      <c r="L36" s="78"/>
      <c r="M36" s="14"/>
      <c r="N36" s="179"/>
    </row>
    <row r="37" spans="1:14" x14ac:dyDescent="0.25">
      <c r="A37" s="19"/>
      <c r="B37" s="4"/>
      <c r="C37" s="46"/>
      <c r="D37" s="193"/>
      <c r="G37" s="77"/>
      <c r="H37" s="4"/>
      <c r="I37" s="191"/>
      <c r="J37" s="193"/>
      <c r="K37" s="11"/>
      <c r="L37" s="112" t="s">
        <v>28</v>
      </c>
      <c r="M37" s="305">
        <v>0</v>
      </c>
      <c r="N37" s="179"/>
    </row>
    <row r="38" spans="1:14" ht="15.75" thickBot="1" x14ac:dyDescent="0.3">
      <c r="A38" s="20"/>
      <c r="B38" s="70"/>
      <c r="C38" s="70"/>
      <c r="D38" s="21"/>
      <c r="G38" s="110"/>
      <c r="H38" s="111"/>
      <c r="I38" s="85"/>
      <c r="J38" s="96"/>
      <c r="K38" s="11"/>
      <c r="L38" s="304" t="s">
        <v>65</v>
      </c>
      <c r="M38" s="63">
        <v>34</v>
      </c>
      <c r="N38" s="179"/>
    </row>
    <row r="39" spans="1:14" ht="15.75" thickBot="1" x14ac:dyDescent="0.3">
      <c r="A39" s="71" t="s">
        <v>27</v>
      </c>
      <c r="B39" s="22">
        <f>SUM(B37:B38)</f>
        <v>0</v>
      </c>
      <c r="C39" s="22">
        <f>SUM(C37:C38)</f>
        <v>0</v>
      </c>
      <c r="D39" s="23">
        <f>SUM(D37:D38)</f>
        <v>0</v>
      </c>
      <c r="G39" s="112" t="s">
        <v>27</v>
      </c>
      <c r="H39" s="211">
        <f>SUM(H35:H38)</f>
        <v>0</v>
      </c>
      <c r="I39" s="211">
        <f>SUM(I35:I38)</f>
        <v>0</v>
      </c>
      <c r="J39" s="212">
        <f>SUM(J35:J38)</f>
        <v>0</v>
      </c>
      <c r="K39" s="11"/>
      <c r="L39" s="304" t="s">
        <v>45</v>
      </c>
      <c r="M39" s="63">
        <v>67</v>
      </c>
      <c r="N39" s="179"/>
    </row>
    <row r="40" spans="1:14" x14ac:dyDescent="0.25">
      <c r="A40" s="268" t="s">
        <v>45</v>
      </c>
      <c r="B40" s="206">
        <v>272</v>
      </c>
      <c r="C40" s="206">
        <v>243</v>
      </c>
      <c r="D40" s="207">
        <v>44</v>
      </c>
      <c r="G40" s="113"/>
      <c r="H40" s="206"/>
      <c r="I40" s="206"/>
      <c r="J40" s="207"/>
      <c r="K40" s="67"/>
      <c r="L40" s="304" t="s">
        <v>66</v>
      </c>
      <c r="M40" s="63">
        <v>27</v>
      </c>
      <c r="N40" s="179"/>
    </row>
    <row r="41" spans="1:14" ht="15.75" thickBot="1" x14ac:dyDescent="0.3">
      <c r="A41" s="109" t="s">
        <v>67</v>
      </c>
      <c r="B41" s="42">
        <v>0</v>
      </c>
      <c r="C41" s="42">
        <v>0</v>
      </c>
      <c r="D41" s="48">
        <v>0</v>
      </c>
      <c r="G41" s="65"/>
      <c r="H41" s="203"/>
      <c r="I41" s="203"/>
      <c r="J41" s="203"/>
      <c r="K41" s="179"/>
      <c r="L41" s="304" t="s">
        <v>71</v>
      </c>
      <c r="M41" s="63"/>
      <c r="N41" s="179"/>
    </row>
    <row r="42" spans="1:14" ht="15.75" thickBot="1" x14ac:dyDescent="0.3">
      <c r="A42" s="202" t="s">
        <v>31</v>
      </c>
      <c r="B42" s="203">
        <f>SUM(B40:B41)</f>
        <v>272</v>
      </c>
      <c r="C42" s="203">
        <f t="shared" ref="C42:D42" si="2">SUM(C40:C41)</f>
        <v>243</v>
      </c>
      <c r="D42" s="203">
        <f t="shared" si="2"/>
        <v>44</v>
      </c>
      <c r="E42" s="179"/>
      <c r="G42" s="179"/>
      <c r="H42" s="179"/>
      <c r="I42" s="179"/>
      <c r="J42" s="179"/>
      <c r="K42" s="179"/>
      <c r="L42" s="202" t="s">
        <v>31</v>
      </c>
      <c r="M42" s="76">
        <f>SUM(M37:M41)</f>
        <v>128</v>
      </c>
      <c r="N42" s="179"/>
    </row>
    <row r="43" spans="1:14" x14ac:dyDescent="0.25">
      <c r="E43" s="67"/>
      <c r="G43" s="179"/>
      <c r="H43" s="179"/>
      <c r="I43" s="179"/>
      <c r="J43" s="179"/>
      <c r="K43" s="179"/>
      <c r="L43" s="179"/>
      <c r="M43" s="179"/>
      <c r="N43" s="179"/>
    </row>
    <row r="44" spans="1:14" ht="15.75" thickBot="1" x14ac:dyDescent="0.3">
      <c r="G44" s="179"/>
      <c r="H44" s="179"/>
      <c r="I44" s="179"/>
      <c r="J44" s="179"/>
      <c r="K44" s="179"/>
      <c r="L44" s="179"/>
      <c r="M44" s="179"/>
      <c r="N44" s="179"/>
    </row>
    <row r="45" spans="1:14" x14ac:dyDescent="0.25">
      <c r="A45" s="456" t="s">
        <v>50</v>
      </c>
      <c r="B45" s="457"/>
      <c r="C45" s="457"/>
      <c r="D45" s="458"/>
      <c r="G45" s="179"/>
      <c r="H45" s="179"/>
      <c r="I45" s="179"/>
      <c r="J45" s="179"/>
      <c r="K45" s="179"/>
      <c r="L45" s="179"/>
      <c r="M45" s="179"/>
      <c r="N45" s="179"/>
    </row>
    <row r="46" spans="1:14" x14ac:dyDescent="0.25">
      <c r="A46" s="68" t="s">
        <v>0</v>
      </c>
      <c r="B46" s="8" t="s">
        <v>3</v>
      </c>
      <c r="C46" s="8" t="s">
        <v>4</v>
      </c>
      <c r="D46" s="25" t="s">
        <v>5</v>
      </c>
      <c r="L46" s="179"/>
      <c r="M46" s="179"/>
    </row>
    <row r="47" spans="1:14" x14ac:dyDescent="0.25">
      <c r="A47" s="19">
        <v>43685</v>
      </c>
      <c r="B47" s="4">
        <v>116</v>
      </c>
      <c r="C47" s="46">
        <v>86</v>
      </c>
      <c r="D47" s="193">
        <v>24</v>
      </c>
    </row>
    <row r="48" spans="1:14" ht="15.75" thickBot="1" x14ac:dyDescent="0.3">
      <c r="A48" s="20"/>
      <c r="B48" s="72"/>
      <c r="C48" s="108"/>
      <c r="D48" s="21"/>
      <c r="L48" s="179"/>
      <c r="M48" s="179"/>
    </row>
    <row r="49" spans="1:13" ht="15.75" thickBot="1" x14ac:dyDescent="0.3">
      <c r="A49" s="71" t="s">
        <v>27</v>
      </c>
      <c r="B49" s="22">
        <f>SUM(B47:B48)</f>
        <v>116</v>
      </c>
      <c r="C49" s="22">
        <f>SUM(C47:C48)</f>
        <v>86</v>
      </c>
      <c r="D49" s="23">
        <f>SUM(D47:D48)</f>
        <v>24</v>
      </c>
    </row>
    <row r="50" spans="1:13" x14ac:dyDescent="0.25">
      <c r="A50" s="109" t="s">
        <v>45</v>
      </c>
      <c r="B50" s="42"/>
      <c r="C50" s="42"/>
      <c r="D50" s="48"/>
    </row>
    <row r="51" spans="1:13" s="179" customFormat="1" x14ac:dyDescent="0.25">
      <c r="A51" s="109" t="s">
        <v>67</v>
      </c>
      <c r="B51" s="42">
        <v>116</v>
      </c>
      <c r="C51" s="42">
        <v>86</v>
      </c>
      <c r="D51" s="48">
        <v>24</v>
      </c>
      <c r="L51"/>
      <c r="M51"/>
    </row>
    <row r="52" spans="1:13" ht="15.75" thickBot="1" x14ac:dyDescent="0.3">
      <c r="A52" s="202" t="s">
        <v>31</v>
      </c>
      <c r="B52" s="203">
        <f t="shared" ref="B52:D52" si="3">SUM(B50:B51)</f>
        <v>116</v>
      </c>
      <c r="C52" s="203">
        <f t="shared" si="3"/>
        <v>86</v>
      </c>
      <c r="D52" s="203">
        <f t="shared" si="3"/>
        <v>24</v>
      </c>
      <c r="E52" s="179"/>
    </row>
    <row r="57" spans="1:13" x14ac:dyDescent="0.25">
      <c r="L57" s="179"/>
      <c r="M57" s="179"/>
    </row>
    <row r="58" spans="1:13" x14ac:dyDescent="0.25">
      <c r="L58" s="179"/>
      <c r="M58" s="179"/>
    </row>
    <row r="60" spans="1:13" s="179" customFormat="1" x14ac:dyDescent="0.25">
      <c r="A60"/>
      <c r="B60"/>
      <c r="C60"/>
      <c r="D60"/>
      <c r="E60"/>
      <c r="L60"/>
      <c r="M60"/>
    </row>
    <row r="61" spans="1:13" s="179" customFormat="1" x14ac:dyDescent="0.25">
      <c r="A61"/>
      <c r="B61"/>
      <c r="C61"/>
      <c r="D61"/>
      <c r="E61"/>
      <c r="L61"/>
      <c r="M61"/>
    </row>
  </sheetData>
  <mergeCells count="11">
    <mergeCell ref="A1:M1"/>
    <mergeCell ref="A45:D45"/>
    <mergeCell ref="B4:D4"/>
    <mergeCell ref="E4:G4"/>
    <mergeCell ref="A35:D35"/>
    <mergeCell ref="A22:D22"/>
    <mergeCell ref="G22:M22"/>
    <mergeCell ref="H23:J23"/>
    <mergeCell ref="K23:M23"/>
    <mergeCell ref="G33:J33"/>
    <mergeCell ref="L33:M3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L29" sqref="L29"/>
    </sheetView>
  </sheetViews>
  <sheetFormatPr defaultRowHeight="15" x14ac:dyDescent="0.25"/>
  <cols>
    <col min="1" max="1" width="15.85546875" customWidth="1"/>
  </cols>
  <sheetData>
    <row r="1" spans="1:7" ht="15.75" thickBot="1" x14ac:dyDescent="0.3"/>
    <row r="2" spans="1:7" x14ac:dyDescent="0.25">
      <c r="A2" s="416" t="s">
        <v>84</v>
      </c>
      <c r="B2" s="413"/>
      <c r="C2" s="413"/>
      <c r="D2" s="413"/>
      <c r="E2" s="413"/>
      <c r="F2" s="413"/>
      <c r="G2" s="414"/>
    </row>
    <row r="3" spans="1:7" x14ac:dyDescent="0.25">
      <c r="A3" s="376" t="s">
        <v>0</v>
      </c>
      <c r="B3" s="397" t="s">
        <v>16</v>
      </c>
      <c r="C3" s="397"/>
      <c r="D3" s="397"/>
      <c r="E3" s="397" t="s">
        <v>17</v>
      </c>
      <c r="F3" s="397"/>
      <c r="G3" s="408"/>
    </row>
    <row r="4" spans="1:7" x14ac:dyDescent="0.25">
      <c r="A4" s="370"/>
      <c r="B4" s="367" t="s">
        <v>3</v>
      </c>
      <c r="C4" s="367" t="s">
        <v>4</v>
      </c>
      <c r="D4" s="367" t="s">
        <v>5</v>
      </c>
      <c r="E4" s="367" t="s">
        <v>3</v>
      </c>
      <c r="F4" s="367" t="s">
        <v>4</v>
      </c>
      <c r="G4" s="368" t="s">
        <v>5</v>
      </c>
    </row>
    <row r="5" spans="1:7" x14ac:dyDescent="0.25">
      <c r="A5" s="371">
        <v>43678</v>
      </c>
      <c r="B5" s="358">
        <v>0</v>
      </c>
      <c r="C5" s="358">
        <v>2</v>
      </c>
      <c r="D5" s="358">
        <v>1</v>
      </c>
      <c r="E5" s="358">
        <v>0</v>
      </c>
      <c r="F5" s="358">
        <v>4</v>
      </c>
      <c r="G5" s="361">
        <v>0</v>
      </c>
    </row>
    <row r="6" spans="1:7" s="357" customFormat="1" x14ac:dyDescent="0.25">
      <c r="A6" s="371">
        <v>43682</v>
      </c>
      <c r="B6" s="358">
        <v>2</v>
      </c>
      <c r="C6" s="358">
        <v>1</v>
      </c>
      <c r="D6" s="358">
        <v>0</v>
      </c>
      <c r="E6" s="358">
        <v>1</v>
      </c>
      <c r="F6" s="358">
        <v>5</v>
      </c>
      <c r="G6" s="361">
        <v>1</v>
      </c>
    </row>
    <row r="7" spans="1:7" s="357" customFormat="1" x14ac:dyDescent="0.25">
      <c r="A7" s="371">
        <v>43684</v>
      </c>
      <c r="B7" s="358">
        <v>4</v>
      </c>
      <c r="C7" s="358">
        <v>6</v>
      </c>
      <c r="D7" s="358">
        <v>1</v>
      </c>
      <c r="E7" s="358">
        <v>3</v>
      </c>
      <c r="F7" s="358">
        <v>7</v>
      </c>
      <c r="G7" s="361">
        <v>1</v>
      </c>
    </row>
    <row r="8" spans="1:7" s="357" customFormat="1" x14ac:dyDescent="0.25">
      <c r="A8" s="371">
        <v>43686</v>
      </c>
      <c r="B8" s="358">
        <v>5</v>
      </c>
      <c r="C8" s="358">
        <v>3</v>
      </c>
      <c r="D8" s="358">
        <v>0</v>
      </c>
      <c r="E8" s="358">
        <v>3</v>
      </c>
      <c r="F8" s="358">
        <v>0</v>
      </c>
      <c r="G8" s="361">
        <v>0</v>
      </c>
    </row>
    <row r="9" spans="1:7" s="357" customFormat="1" x14ac:dyDescent="0.25">
      <c r="A9" s="371">
        <v>43690</v>
      </c>
      <c r="B9" s="358">
        <v>0</v>
      </c>
      <c r="C9" s="358">
        <v>0</v>
      </c>
      <c r="D9" s="358">
        <v>0</v>
      </c>
      <c r="E9" s="358">
        <v>1</v>
      </c>
      <c r="F9" s="358">
        <v>0</v>
      </c>
      <c r="G9" s="361">
        <v>0</v>
      </c>
    </row>
    <row r="10" spans="1:7" s="357" customFormat="1" x14ac:dyDescent="0.25">
      <c r="A10" s="371">
        <v>43693</v>
      </c>
      <c r="B10" s="398">
        <v>0</v>
      </c>
      <c r="C10" s="398">
        <v>2</v>
      </c>
      <c r="D10" s="398">
        <v>0</v>
      </c>
      <c r="E10" s="398">
        <v>1</v>
      </c>
      <c r="F10" s="398">
        <v>0</v>
      </c>
      <c r="G10" s="412">
        <v>0</v>
      </c>
    </row>
    <row r="11" spans="1:7" x14ac:dyDescent="0.25">
      <c r="A11" s="371">
        <v>43697</v>
      </c>
      <c r="B11" s="398">
        <v>2</v>
      </c>
      <c r="C11" s="398">
        <v>4</v>
      </c>
      <c r="D11" s="398">
        <v>2</v>
      </c>
      <c r="E11" s="398">
        <v>0</v>
      </c>
      <c r="F11" s="398">
        <v>2</v>
      </c>
      <c r="G11" s="412">
        <v>0</v>
      </c>
    </row>
    <row r="12" spans="1:7" x14ac:dyDescent="0.25">
      <c r="A12" s="371">
        <v>43698</v>
      </c>
      <c r="B12" s="398">
        <v>1</v>
      </c>
      <c r="C12" s="398">
        <v>1</v>
      </c>
      <c r="D12" s="398">
        <v>0</v>
      </c>
      <c r="E12" s="398">
        <v>0</v>
      </c>
      <c r="F12" s="398">
        <v>2</v>
      </c>
      <c r="G12" s="412">
        <v>0</v>
      </c>
    </row>
    <row r="13" spans="1:7" x14ac:dyDescent="0.25">
      <c r="A13" s="371">
        <v>43699</v>
      </c>
      <c r="B13" s="398">
        <v>0</v>
      </c>
      <c r="C13" s="398">
        <v>3</v>
      </c>
      <c r="D13" s="398">
        <v>0</v>
      </c>
      <c r="E13" s="398">
        <v>0</v>
      </c>
      <c r="F13" s="398">
        <v>3</v>
      </c>
      <c r="G13" s="412">
        <v>0</v>
      </c>
    </row>
    <row r="14" spans="1:7" x14ac:dyDescent="0.25">
      <c r="A14" s="371">
        <v>43700</v>
      </c>
      <c r="B14" s="398">
        <v>2</v>
      </c>
      <c r="C14" s="398">
        <v>7</v>
      </c>
      <c r="D14" s="398">
        <v>0</v>
      </c>
      <c r="E14" s="398">
        <v>1</v>
      </c>
      <c r="F14" s="398">
        <v>3</v>
      </c>
      <c r="G14" s="412">
        <v>0</v>
      </c>
    </row>
    <row r="15" spans="1:7" x14ac:dyDescent="0.25">
      <c r="A15" s="371">
        <v>43704</v>
      </c>
      <c r="B15" s="398">
        <v>1</v>
      </c>
      <c r="C15" s="398">
        <v>3</v>
      </c>
      <c r="D15" s="398">
        <v>0</v>
      </c>
      <c r="E15" s="398">
        <v>1</v>
      </c>
      <c r="F15" s="398">
        <v>1</v>
      </c>
      <c r="G15" s="412">
        <v>0</v>
      </c>
    </row>
    <row r="16" spans="1:7" ht="15.75" thickBot="1" x14ac:dyDescent="0.3">
      <c r="A16" s="371">
        <v>43707</v>
      </c>
      <c r="B16" s="398">
        <v>4</v>
      </c>
      <c r="C16" s="398">
        <v>2</v>
      </c>
      <c r="D16" s="398">
        <v>0</v>
      </c>
      <c r="E16" s="398">
        <v>2</v>
      </c>
      <c r="F16" s="398">
        <v>1</v>
      </c>
      <c r="G16" s="412">
        <v>0</v>
      </c>
    </row>
    <row r="17" spans="1:7" ht="15.75" thickBot="1" x14ac:dyDescent="0.3">
      <c r="A17" s="419" t="s">
        <v>85</v>
      </c>
      <c r="B17" s="365">
        <f>SUM(B5:B16)</f>
        <v>21</v>
      </c>
      <c r="C17" s="365">
        <f t="shared" ref="C17:G17" si="0">SUM(C5:C16)</f>
        <v>34</v>
      </c>
      <c r="D17" s="365">
        <f t="shared" si="0"/>
        <v>4</v>
      </c>
      <c r="E17" s="365">
        <f t="shared" si="0"/>
        <v>13</v>
      </c>
      <c r="F17" s="365">
        <f t="shared" si="0"/>
        <v>28</v>
      </c>
      <c r="G17" s="365">
        <f t="shared" si="0"/>
        <v>2</v>
      </c>
    </row>
    <row r="18" spans="1:7" s="357" customFormat="1" x14ac:dyDescent="0.25">
      <c r="A18" s="421" t="s">
        <v>45</v>
      </c>
      <c r="B18" s="422">
        <v>32</v>
      </c>
      <c r="C18" s="422">
        <v>21</v>
      </c>
      <c r="D18" s="422">
        <v>0</v>
      </c>
      <c r="E18" s="422">
        <v>5</v>
      </c>
      <c r="F18" s="422">
        <v>8</v>
      </c>
      <c r="G18" s="423">
        <v>0</v>
      </c>
    </row>
    <row r="19" spans="1:7" x14ac:dyDescent="0.25">
      <c r="A19" s="418" t="s">
        <v>66</v>
      </c>
      <c r="B19" s="398">
        <v>21</v>
      </c>
      <c r="C19" s="398">
        <v>34</v>
      </c>
      <c r="D19" s="398">
        <v>4</v>
      </c>
      <c r="E19" s="398">
        <v>13</v>
      </c>
      <c r="F19" s="398">
        <v>28</v>
      </c>
      <c r="G19" s="412">
        <v>2</v>
      </c>
    </row>
    <row r="20" spans="1:7" x14ac:dyDescent="0.25">
      <c r="A20" s="418" t="s">
        <v>51</v>
      </c>
      <c r="B20" s="415"/>
      <c r="C20" s="415"/>
      <c r="D20" s="415"/>
      <c r="E20" s="415"/>
      <c r="F20" s="415"/>
      <c r="G20" s="417"/>
    </row>
    <row r="21" spans="1:7" ht="15.75" thickBot="1" x14ac:dyDescent="0.3">
      <c r="A21" s="420" t="s">
        <v>87</v>
      </c>
      <c r="B21" s="427">
        <f>SUM(B18:B20)</f>
        <v>53</v>
      </c>
      <c r="C21" s="427">
        <f t="shared" ref="C21:G21" si="1">SUM(C18:C20)</f>
        <v>55</v>
      </c>
      <c r="D21" s="427">
        <f t="shared" si="1"/>
        <v>4</v>
      </c>
      <c r="E21" s="427">
        <f t="shared" si="1"/>
        <v>18</v>
      </c>
      <c r="F21" s="427">
        <f t="shared" si="1"/>
        <v>36</v>
      </c>
      <c r="G21" s="428">
        <f t="shared" si="1"/>
        <v>2</v>
      </c>
    </row>
    <row r="22" spans="1:7" ht="15.75" thickBot="1" x14ac:dyDescent="0.3">
      <c r="A22" s="357"/>
      <c r="B22" s="357"/>
      <c r="C22" s="357"/>
      <c r="D22" s="357"/>
      <c r="E22" s="357"/>
      <c r="F22" s="357"/>
      <c r="G22" s="357"/>
    </row>
    <row r="23" spans="1:7" x14ac:dyDescent="0.25">
      <c r="A23" s="411" t="s">
        <v>86</v>
      </c>
      <c r="B23" s="409"/>
      <c r="C23" s="409"/>
      <c r="D23" s="409"/>
      <c r="E23" s="409"/>
      <c r="F23" s="409"/>
      <c r="G23" s="410"/>
    </row>
    <row r="24" spans="1:7" x14ac:dyDescent="0.25">
      <c r="A24" s="376" t="s">
        <v>0</v>
      </c>
      <c r="B24" s="397" t="s">
        <v>16</v>
      </c>
      <c r="C24" s="397"/>
      <c r="D24" s="397"/>
      <c r="E24" s="397" t="s">
        <v>17</v>
      </c>
      <c r="F24" s="397"/>
      <c r="G24" s="408"/>
    </row>
    <row r="25" spans="1:7" x14ac:dyDescent="0.25">
      <c r="A25" s="370"/>
      <c r="B25" s="367" t="s">
        <v>3</v>
      </c>
      <c r="C25" s="367" t="s">
        <v>4</v>
      </c>
      <c r="D25" s="367" t="s">
        <v>5</v>
      </c>
      <c r="E25" s="367" t="s">
        <v>3</v>
      </c>
      <c r="F25" s="367" t="s">
        <v>4</v>
      </c>
      <c r="G25" s="368" t="s">
        <v>5</v>
      </c>
    </row>
    <row r="26" spans="1:7" x14ac:dyDescent="0.25">
      <c r="A26" s="371">
        <v>43682</v>
      </c>
      <c r="B26" s="358">
        <v>2</v>
      </c>
      <c r="C26" s="358">
        <v>3</v>
      </c>
      <c r="D26" s="358">
        <v>1</v>
      </c>
      <c r="E26" s="358">
        <v>0</v>
      </c>
      <c r="F26" s="358">
        <v>0</v>
      </c>
      <c r="G26" s="361">
        <v>0</v>
      </c>
    </row>
    <row r="27" spans="1:7" s="357" customFormat="1" x14ac:dyDescent="0.25">
      <c r="A27" s="371">
        <v>43686</v>
      </c>
      <c r="B27" s="358">
        <v>2</v>
      </c>
      <c r="C27" s="358">
        <v>1</v>
      </c>
      <c r="D27" s="358">
        <v>0</v>
      </c>
      <c r="E27" s="358">
        <v>0</v>
      </c>
      <c r="F27" s="358">
        <v>0</v>
      </c>
      <c r="G27" s="361">
        <v>0</v>
      </c>
    </row>
    <row r="28" spans="1:7" s="357" customFormat="1" x14ac:dyDescent="0.25">
      <c r="A28" s="371">
        <v>43693</v>
      </c>
      <c r="B28" s="358">
        <v>0</v>
      </c>
      <c r="C28" s="358">
        <v>2</v>
      </c>
      <c r="D28" s="358">
        <v>0</v>
      </c>
      <c r="E28" s="358">
        <v>0</v>
      </c>
      <c r="F28" s="358">
        <v>0</v>
      </c>
      <c r="G28" s="361">
        <v>0</v>
      </c>
    </row>
    <row r="29" spans="1:7" x14ac:dyDescent="0.25">
      <c r="A29" s="371">
        <v>43698</v>
      </c>
      <c r="B29" s="358">
        <v>7</v>
      </c>
      <c r="C29" s="358">
        <v>13</v>
      </c>
      <c r="D29" s="358">
        <v>0</v>
      </c>
      <c r="E29" s="358">
        <v>0</v>
      </c>
      <c r="F29" s="358">
        <v>0</v>
      </c>
      <c r="G29" s="361">
        <v>0</v>
      </c>
    </row>
    <row r="30" spans="1:7" x14ac:dyDescent="0.25">
      <c r="A30" s="371">
        <v>43700</v>
      </c>
      <c r="B30" s="358">
        <v>21</v>
      </c>
      <c r="C30" s="358">
        <v>62</v>
      </c>
      <c r="D30" s="358">
        <v>8</v>
      </c>
      <c r="E30" s="358">
        <v>0</v>
      </c>
      <c r="F30" s="358">
        <v>0</v>
      </c>
      <c r="G30" s="361">
        <v>0</v>
      </c>
    </row>
    <row r="31" spans="1:7" x14ac:dyDescent="0.25">
      <c r="A31" s="376">
        <v>43704</v>
      </c>
      <c r="B31" s="398">
        <v>5</v>
      </c>
      <c r="C31" s="398">
        <v>11</v>
      </c>
      <c r="D31" s="398">
        <v>2</v>
      </c>
      <c r="E31" s="398">
        <v>0</v>
      </c>
      <c r="F31" s="398">
        <v>0</v>
      </c>
      <c r="G31" s="412">
        <v>0</v>
      </c>
    </row>
    <row r="32" spans="1:7" x14ac:dyDescent="0.25">
      <c r="A32" s="377">
        <v>43707</v>
      </c>
      <c r="B32" s="283">
        <v>0</v>
      </c>
      <c r="C32" s="283">
        <v>2</v>
      </c>
      <c r="D32" s="283">
        <v>0</v>
      </c>
      <c r="E32" s="283">
        <v>0</v>
      </c>
      <c r="F32" s="283">
        <v>1</v>
      </c>
      <c r="G32" s="479">
        <v>0</v>
      </c>
    </row>
    <row r="33" spans="1:7" x14ac:dyDescent="0.25">
      <c r="A33" s="376"/>
      <c r="B33" s="398"/>
      <c r="C33" s="398"/>
      <c r="D33" s="398"/>
      <c r="E33" s="398"/>
      <c r="F33" s="398"/>
      <c r="G33" s="412"/>
    </row>
    <row r="34" spans="1:7" ht="15.75" thickBot="1" x14ac:dyDescent="0.3">
      <c r="A34" s="424"/>
      <c r="B34" s="425"/>
      <c r="C34" s="425"/>
      <c r="D34" s="425"/>
      <c r="E34" s="425"/>
      <c r="F34" s="425"/>
      <c r="G34" s="426"/>
    </row>
    <row r="35" spans="1:7" ht="15.75" thickBot="1" x14ac:dyDescent="0.3">
      <c r="A35" s="419" t="s">
        <v>85</v>
      </c>
      <c r="B35" s="365">
        <f>SUM(B26:B34)</f>
        <v>37</v>
      </c>
      <c r="C35" s="365">
        <f t="shared" ref="C35:G35" si="2">SUM(C26:C34)</f>
        <v>94</v>
      </c>
      <c r="D35" s="365">
        <f t="shared" si="2"/>
        <v>11</v>
      </c>
      <c r="E35" s="365">
        <f t="shared" si="2"/>
        <v>0</v>
      </c>
      <c r="F35" s="365">
        <f t="shared" si="2"/>
        <v>1</v>
      </c>
      <c r="G35" s="366">
        <f t="shared" si="2"/>
        <v>0</v>
      </c>
    </row>
    <row r="36" spans="1:7" x14ac:dyDescent="0.25">
      <c r="A36" s="421" t="s">
        <v>45</v>
      </c>
      <c r="B36" s="422">
        <v>61</v>
      </c>
      <c r="C36" s="422">
        <v>56</v>
      </c>
      <c r="D36" s="422">
        <v>0</v>
      </c>
      <c r="E36" s="422">
        <v>0</v>
      </c>
      <c r="F36" s="422">
        <v>0</v>
      </c>
      <c r="G36" s="423">
        <v>0</v>
      </c>
    </row>
    <row r="37" spans="1:7" x14ac:dyDescent="0.25">
      <c r="A37" s="418" t="s">
        <v>66</v>
      </c>
      <c r="B37" s="398">
        <v>37</v>
      </c>
      <c r="C37" s="398">
        <v>94</v>
      </c>
      <c r="D37" s="398">
        <v>11</v>
      </c>
      <c r="E37" s="398">
        <v>0</v>
      </c>
      <c r="F37" s="398">
        <v>1</v>
      </c>
      <c r="G37" s="412">
        <v>0</v>
      </c>
    </row>
    <row r="38" spans="1:7" x14ac:dyDescent="0.25">
      <c r="A38" s="418" t="s">
        <v>51</v>
      </c>
      <c r="B38" s="415"/>
      <c r="C38" s="415"/>
      <c r="D38" s="415"/>
      <c r="E38" s="415"/>
      <c r="F38" s="415"/>
      <c r="G38" s="417"/>
    </row>
    <row r="39" spans="1:7" ht="15.75" thickBot="1" x14ac:dyDescent="0.3">
      <c r="A39" s="420" t="s">
        <v>87</v>
      </c>
      <c r="B39" s="427">
        <f>SUM(B36:B38)</f>
        <v>98</v>
      </c>
      <c r="C39" s="427">
        <f t="shared" ref="C39" si="3">SUM(C36:C38)</f>
        <v>150</v>
      </c>
      <c r="D39" s="427">
        <f t="shared" ref="D39" si="4">SUM(D36:D38)</f>
        <v>11</v>
      </c>
      <c r="E39" s="427">
        <f t="shared" ref="E39" si="5">SUM(E36:E38)</f>
        <v>0</v>
      </c>
      <c r="F39" s="427">
        <f t="shared" ref="F39" si="6">SUM(F36:F38)</f>
        <v>1</v>
      </c>
      <c r="G39" s="428">
        <f t="shared" ref="G39" si="7">SUM(G36:G38)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McKenzie</vt:lpstr>
      <vt:lpstr>Middle Fork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2019-09-06T17:39:46Z</dcterms:modified>
</cp:coreProperties>
</file>